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004194\Desktop\"/>
    </mc:Choice>
  </mc:AlternateContent>
  <bookViews>
    <workbookView xWindow="0" yWindow="0" windowWidth="28800" windowHeight="12435"/>
  </bookViews>
  <sheets>
    <sheet name="измерение 1" sheetId="5" r:id="rId1"/>
    <sheet name="измерение 2" sheetId="2" r:id="rId2"/>
  </sheets>
  <calcPr calcId="152511"/>
</workbook>
</file>

<file path=xl/calcChain.xml><?xml version="1.0" encoding="utf-8"?>
<calcChain xmlns="http://schemas.openxmlformats.org/spreadsheetml/2006/main">
  <c r="C4" i="5" l="1"/>
  <c r="C5" i="5" s="1"/>
  <c r="D3" i="5"/>
  <c r="E3" i="5" s="1"/>
  <c r="D2" i="5"/>
  <c r="E2" i="5" s="1"/>
  <c r="D2" i="2"/>
  <c r="E2" i="2" l="1"/>
  <c r="L5" i="5"/>
  <c r="L4" i="5"/>
  <c r="C6" i="5"/>
  <c r="D5" i="5"/>
  <c r="D4" i="5"/>
  <c r="D3" i="2"/>
  <c r="E3" i="2" s="1"/>
  <c r="E4" i="5" l="1"/>
  <c r="L6" i="5"/>
  <c r="E5" i="5"/>
  <c r="L7" i="5"/>
  <c r="C7" i="5"/>
  <c r="D6" i="5"/>
  <c r="C4" i="2"/>
  <c r="E6" i="5" l="1"/>
  <c r="L8" i="5"/>
  <c r="D7" i="5"/>
  <c r="C8" i="5"/>
  <c r="D4" i="2"/>
  <c r="C5" i="2"/>
  <c r="E7" i="5" l="1"/>
  <c r="L9" i="5"/>
  <c r="C9" i="5"/>
  <c r="D8" i="5"/>
  <c r="E4" i="2"/>
  <c r="D5" i="2"/>
  <c r="E5" i="2" s="1"/>
  <c r="C6" i="2"/>
  <c r="E8" i="5" l="1"/>
  <c r="L10" i="5"/>
  <c r="D9" i="5"/>
  <c r="D6" i="2"/>
  <c r="E6" i="2" s="1"/>
  <c r="C7" i="2"/>
  <c r="E9" i="5" l="1"/>
  <c r="D10" i="5"/>
  <c r="D7" i="2"/>
  <c r="E7" i="2" s="1"/>
  <c r="C8" i="2"/>
  <c r="E10" i="5" l="1"/>
  <c r="L11" i="5"/>
  <c r="E12" i="5"/>
  <c r="D8" i="2"/>
  <c r="E8" i="2" s="1"/>
  <c r="C9" i="2"/>
  <c r="E13" i="5" l="1"/>
  <c r="D9" i="2"/>
  <c r="E9" i="2" s="1"/>
  <c r="C10" i="2"/>
  <c r="F4" i="5"/>
  <c r="G4" i="5" l="1"/>
  <c r="M6" i="5" s="1"/>
  <c r="O6" i="5" s="1"/>
  <c r="E14" i="5"/>
  <c r="G14" i="5" s="1"/>
  <c r="H14" i="5" s="1"/>
  <c r="D10" i="2"/>
  <c r="M9" i="2" s="1"/>
  <c r="C11" i="2"/>
  <c r="F5" i="5"/>
  <c r="F6" i="5"/>
  <c r="F7" i="5"/>
  <c r="F8" i="5"/>
  <c r="F9" i="5"/>
  <c r="F2" i="5"/>
  <c r="F3" i="5"/>
  <c r="F10" i="5"/>
  <c r="G10" i="5" l="1"/>
  <c r="G3" i="5"/>
  <c r="M5" i="5" s="1"/>
  <c r="O5" i="5" s="1"/>
  <c r="G2" i="5"/>
  <c r="M4" i="5" s="1"/>
  <c r="O4" i="5" s="1"/>
  <c r="G9" i="5"/>
  <c r="M11" i="5" s="1"/>
  <c r="O11" i="5" s="1"/>
  <c r="J5" i="5" s="1"/>
  <c r="G8" i="5"/>
  <c r="M10" i="5" s="1"/>
  <c r="O10" i="5" s="1"/>
  <c r="G7" i="5"/>
  <c r="M9" i="5" s="1"/>
  <c r="O9" i="5" s="1"/>
  <c r="G6" i="5"/>
  <c r="M8" i="5" s="1"/>
  <c r="O8" i="5" s="1"/>
  <c r="G5" i="5"/>
  <c r="M7" i="5" s="1"/>
  <c r="O7" i="5" s="1"/>
  <c r="G13" i="5"/>
  <c r="H13" i="5" s="1"/>
  <c r="E16" i="5" s="1"/>
  <c r="J2" i="5" s="1"/>
  <c r="E10" i="2"/>
  <c r="D11" i="2"/>
  <c r="C12" i="2"/>
  <c r="H2" i="5"/>
  <c r="H4" i="5"/>
  <c r="H3" i="5"/>
  <c r="H10" i="5"/>
  <c r="H6" i="5"/>
  <c r="H5" i="5"/>
  <c r="H8" i="5"/>
  <c r="H9" i="5"/>
  <c r="H7" i="5"/>
  <c r="I7" i="5" l="1"/>
  <c r="N9" i="5" s="1"/>
  <c r="P9" i="5" s="1"/>
  <c r="I9" i="5"/>
  <c r="I8" i="5"/>
  <c r="N10" i="5" s="1"/>
  <c r="P10" i="5" s="1"/>
  <c r="I5" i="5"/>
  <c r="N7" i="5" s="1"/>
  <c r="P7" i="5" s="1"/>
  <c r="I6" i="5"/>
  <c r="N8" i="5" s="1"/>
  <c r="P8" i="5" s="1"/>
  <c r="I10" i="5"/>
  <c r="I3" i="5"/>
  <c r="N5" i="5" s="1"/>
  <c r="P5" i="5" s="1"/>
  <c r="I4" i="5"/>
  <c r="N6" i="5" s="1"/>
  <c r="P6" i="5" s="1"/>
  <c r="I2" i="5"/>
  <c r="N4" i="5" s="1"/>
  <c r="P4" i="5" s="1"/>
  <c r="N11" i="5"/>
  <c r="P11" i="5" s="1"/>
  <c r="M10" i="2"/>
  <c r="E11" i="2"/>
  <c r="D12" i="2"/>
  <c r="C13" i="2"/>
  <c r="J8" i="5" l="1"/>
  <c r="M11" i="2"/>
  <c r="E12" i="2"/>
  <c r="D13" i="2"/>
  <c r="C14" i="2"/>
  <c r="M12" i="2" l="1"/>
  <c r="E13" i="2"/>
  <c r="D14" i="2"/>
  <c r="C15" i="2"/>
  <c r="M13" i="2" l="1"/>
  <c r="E14" i="2"/>
  <c r="D15" i="2"/>
  <c r="C16" i="2"/>
  <c r="M14" i="2" l="1"/>
  <c r="E15" i="2"/>
  <c r="D16" i="2"/>
  <c r="C17" i="2"/>
  <c r="M15" i="2" l="1"/>
  <c r="E16" i="2"/>
  <c r="D17" i="2"/>
  <c r="C18" i="2"/>
  <c r="M16" i="2" l="1"/>
  <c r="E17" i="2"/>
  <c r="D18" i="2"/>
  <c r="C19" i="2"/>
  <c r="M17" i="2" l="1"/>
  <c r="E18" i="2"/>
  <c r="D19" i="2"/>
  <c r="C20" i="2"/>
  <c r="M18" i="2" l="1"/>
  <c r="E19" i="2"/>
  <c r="D20" i="2"/>
  <c r="C21" i="2"/>
  <c r="M19" i="2" l="1"/>
  <c r="E20" i="2"/>
  <c r="D21" i="2"/>
  <c r="C22" i="2"/>
  <c r="M20" i="2" l="1"/>
  <c r="E21" i="2"/>
  <c r="D22" i="2"/>
  <c r="C23" i="2"/>
  <c r="M21" i="2" l="1"/>
  <c r="E22" i="2"/>
  <c r="D23" i="2"/>
  <c r="C24" i="2"/>
  <c r="M22" i="2" l="1"/>
  <c r="E23" i="2"/>
  <c r="D24" i="2"/>
  <c r="C25" i="2"/>
  <c r="M23" i="2" l="1"/>
  <c r="E24" i="2"/>
  <c r="D25" i="2"/>
  <c r="C26" i="2"/>
  <c r="M24" i="2" l="1"/>
  <c r="E25" i="2"/>
  <c r="D26" i="2"/>
  <c r="C27" i="2"/>
  <c r="M25" i="2" l="1"/>
  <c r="E26" i="2"/>
  <c r="D27" i="2"/>
  <c r="C28" i="2"/>
  <c r="M26" i="2" l="1"/>
  <c r="E27" i="2"/>
  <c r="D28" i="2"/>
  <c r="C29" i="2"/>
  <c r="M27" i="2" l="1"/>
  <c r="E28" i="2"/>
  <c r="D29" i="2"/>
  <c r="C30" i="2"/>
  <c r="M28" i="2" l="1"/>
  <c r="E29" i="2"/>
  <c r="D30" i="2"/>
  <c r="C31" i="2"/>
  <c r="M29" i="2" l="1"/>
  <c r="E30" i="2"/>
  <c r="D31" i="2"/>
  <c r="C32" i="2"/>
  <c r="M30" i="2" l="1"/>
  <c r="E31" i="2"/>
  <c r="D32" i="2"/>
  <c r="M31" i="2" s="1"/>
  <c r="C33" i="2"/>
  <c r="E32" i="2" l="1"/>
  <c r="D33" i="2"/>
  <c r="C34" i="2"/>
  <c r="E33" i="2" l="1"/>
  <c r="D34" i="2"/>
  <c r="E34" i="2" s="1"/>
  <c r="C35" i="2"/>
  <c r="D35" i="2" l="1"/>
  <c r="E35" i="2" s="1"/>
  <c r="C36" i="2"/>
  <c r="D36" i="2" l="1"/>
  <c r="E36" i="2" s="1"/>
  <c r="C37" i="2"/>
  <c r="D37" i="2" l="1"/>
  <c r="E37" i="2" s="1"/>
  <c r="C38" i="2"/>
  <c r="D38" i="2" l="1"/>
  <c r="E38" i="2" s="1"/>
  <c r="C39" i="2"/>
  <c r="D39" i="2" l="1"/>
  <c r="E39" i="2" s="1"/>
  <c r="C40" i="2"/>
  <c r="D40" i="2" l="1"/>
  <c r="E40" i="2" s="1"/>
  <c r="C41" i="2"/>
  <c r="D41" i="2" l="1"/>
  <c r="M32" i="2" s="1"/>
  <c r="E43" i="2" l="1"/>
  <c r="E41" i="2"/>
  <c r="E44" i="2" l="1"/>
  <c r="F2" i="2" s="1"/>
  <c r="G2" i="2" l="1"/>
  <c r="E45" i="2"/>
  <c r="F30" i="2"/>
  <c r="F38" i="2"/>
  <c r="F7" i="2"/>
  <c r="F26" i="2"/>
  <c r="F11" i="2"/>
  <c r="F40" i="2"/>
  <c r="F32" i="2"/>
  <c r="F24" i="2"/>
  <c r="F16" i="2"/>
  <c r="F9" i="2"/>
  <c r="F3" i="2"/>
  <c r="F39" i="2"/>
  <c r="F35" i="2"/>
  <c r="F31" i="2"/>
  <c r="F27" i="2"/>
  <c r="F23" i="2"/>
  <c r="F19" i="2"/>
  <c r="F15" i="2"/>
  <c r="F10" i="2"/>
  <c r="F4" i="2"/>
  <c r="F41" i="2"/>
  <c r="F33" i="2"/>
  <c r="F25" i="2"/>
  <c r="F17" i="2"/>
  <c r="F8" i="2"/>
  <c r="H4" i="2"/>
  <c r="F14" i="2"/>
  <c r="F22" i="2"/>
  <c r="F34" i="2"/>
  <c r="F18" i="2"/>
  <c r="F5" i="2"/>
  <c r="F36" i="2"/>
  <c r="F28" i="2"/>
  <c r="F20" i="2"/>
  <c r="F12" i="2"/>
  <c r="F6" i="2"/>
  <c r="F37" i="2"/>
  <c r="F29" i="2"/>
  <c r="F21" i="2"/>
  <c r="F13" i="2"/>
  <c r="G13" i="2" l="1"/>
  <c r="N12" i="2" s="1"/>
  <c r="O12" i="2" s="1"/>
  <c r="G21" i="2"/>
  <c r="N20" i="2" s="1"/>
  <c r="O20" i="2" s="1"/>
  <c r="G29" i="2"/>
  <c r="N28" i="2" s="1"/>
  <c r="O28" i="2" s="1"/>
  <c r="G37" i="2"/>
  <c r="G6" i="2"/>
  <c r="G12" i="2"/>
  <c r="N11" i="2" s="1"/>
  <c r="O11" i="2" s="1"/>
  <c r="G20" i="2"/>
  <c r="N19" i="2" s="1"/>
  <c r="O19" i="2" s="1"/>
  <c r="G28" i="2"/>
  <c r="N27" i="2" s="1"/>
  <c r="O27" i="2" s="1"/>
  <c r="G36" i="2"/>
  <c r="G5" i="2"/>
  <c r="G18" i="2"/>
  <c r="N17" i="2" s="1"/>
  <c r="O17" i="2" s="1"/>
  <c r="G34" i="2"/>
  <c r="G22" i="2"/>
  <c r="N21" i="2" s="1"/>
  <c r="O21" i="2" s="1"/>
  <c r="G14" i="2"/>
  <c r="N13" i="2" s="1"/>
  <c r="O13" i="2" s="1"/>
  <c r="I4" i="2"/>
  <c r="G8" i="2"/>
  <c r="G17" i="2"/>
  <c r="N16" i="2" s="1"/>
  <c r="O16" i="2" s="1"/>
  <c r="G25" i="2"/>
  <c r="N24" i="2" s="1"/>
  <c r="O24" i="2" s="1"/>
  <c r="G33" i="2"/>
  <c r="G41" i="2"/>
  <c r="G4" i="2"/>
  <c r="G10" i="2"/>
  <c r="G15" i="2"/>
  <c r="N14" i="2" s="1"/>
  <c r="O14" i="2" s="1"/>
  <c r="G19" i="2"/>
  <c r="N18" i="2" s="1"/>
  <c r="O18" i="2" s="1"/>
  <c r="G23" i="2"/>
  <c r="N22" i="2" s="1"/>
  <c r="O22" i="2" s="1"/>
  <c r="G27" i="2"/>
  <c r="N26" i="2" s="1"/>
  <c r="O26" i="2" s="1"/>
  <c r="G31" i="2"/>
  <c r="N30" i="2" s="1"/>
  <c r="O30" i="2" s="1"/>
  <c r="G35" i="2"/>
  <c r="G39" i="2"/>
  <c r="G3" i="2"/>
  <c r="G9" i="2"/>
  <c r="G16" i="2"/>
  <c r="N15" i="2" s="1"/>
  <c r="O15" i="2" s="1"/>
  <c r="G24" i="2"/>
  <c r="N23" i="2" s="1"/>
  <c r="O23" i="2" s="1"/>
  <c r="G32" i="2"/>
  <c r="N31" i="2" s="1"/>
  <c r="O31" i="2" s="1"/>
  <c r="G40" i="2"/>
  <c r="G11" i="2"/>
  <c r="N10" i="2" s="1"/>
  <c r="O10" i="2" s="1"/>
  <c r="G26" i="2"/>
  <c r="N25" i="2" s="1"/>
  <c r="O25" i="2" s="1"/>
  <c r="G7" i="2"/>
  <c r="G38" i="2"/>
  <c r="G30" i="2"/>
  <c r="N29" i="2" s="1"/>
  <c r="O29" i="2" s="1"/>
  <c r="G45" i="2"/>
  <c r="H45" i="2" s="1"/>
  <c r="G44" i="2"/>
  <c r="H44" i="2" s="1"/>
  <c r="N32" i="2"/>
  <c r="O32" i="2" s="1"/>
  <c r="N9" i="2"/>
  <c r="O9" i="2" s="1"/>
  <c r="H17" i="2"/>
  <c r="H13" i="2"/>
  <c r="H29" i="2"/>
  <c r="H15" i="2"/>
  <c r="H23" i="2"/>
  <c r="H31" i="2"/>
  <c r="H40" i="2"/>
  <c r="H6" i="2"/>
  <c r="H2" i="2"/>
  <c r="H14" i="2"/>
  <c r="H18" i="2"/>
  <c r="H22" i="2"/>
  <c r="H26" i="2"/>
  <c r="H30" i="2"/>
  <c r="H34" i="2"/>
  <c r="H38" i="2"/>
  <c r="H39" i="2"/>
  <c r="H8" i="2"/>
  <c r="H5" i="2"/>
  <c r="H25" i="2"/>
  <c r="H33" i="2"/>
  <c r="H10" i="2"/>
  <c r="H21" i="2"/>
  <c r="H37" i="2"/>
  <c r="H9" i="2"/>
  <c r="H19" i="2"/>
  <c r="H27" i="2"/>
  <c r="H35" i="2"/>
  <c r="H7" i="2"/>
  <c r="H12" i="2"/>
  <c r="H16" i="2"/>
  <c r="H20" i="2"/>
  <c r="H24" i="2"/>
  <c r="H28" i="2"/>
  <c r="H32" i="2"/>
  <c r="H36" i="2"/>
  <c r="H3" i="2"/>
  <c r="H41" i="2"/>
  <c r="H11" i="2"/>
  <c r="I11" i="2" l="1"/>
  <c r="P10" i="2" s="1"/>
  <c r="Q10" i="2" s="1"/>
  <c r="I41" i="2"/>
  <c r="I3" i="2"/>
  <c r="I36" i="2"/>
  <c r="I32" i="2"/>
  <c r="P31" i="2" s="1"/>
  <c r="Q31" i="2" s="1"/>
  <c r="I28" i="2"/>
  <c r="P27" i="2" s="1"/>
  <c r="Q27" i="2" s="1"/>
  <c r="I24" i="2"/>
  <c r="P23" i="2" s="1"/>
  <c r="Q23" i="2" s="1"/>
  <c r="I20" i="2"/>
  <c r="P19" i="2" s="1"/>
  <c r="Q19" i="2" s="1"/>
  <c r="I16" i="2"/>
  <c r="P15" i="2" s="1"/>
  <c r="Q15" i="2" s="1"/>
  <c r="I12" i="2"/>
  <c r="P11" i="2" s="1"/>
  <c r="Q11" i="2" s="1"/>
  <c r="I7" i="2"/>
  <c r="I35" i="2"/>
  <c r="I27" i="2"/>
  <c r="P26" i="2" s="1"/>
  <c r="Q26" i="2" s="1"/>
  <c r="I19" i="2"/>
  <c r="P18" i="2" s="1"/>
  <c r="Q18" i="2" s="1"/>
  <c r="I9" i="2"/>
  <c r="I37" i="2"/>
  <c r="I21" i="2"/>
  <c r="P20" i="2" s="1"/>
  <c r="Q20" i="2" s="1"/>
  <c r="I10" i="2"/>
  <c r="I33" i="2"/>
  <c r="I25" i="2"/>
  <c r="P24" i="2" s="1"/>
  <c r="Q24" i="2" s="1"/>
  <c r="I5" i="2"/>
  <c r="I8" i="2"/>
  <c r="I39" i="2"/>
  <c r="I38" i="2"/>
  <c r="I34" i="2"/>
  <c r="I30" i="2"/>
  <c r="P29" i="2" s="1"/>
  <c r="Q29" i="2" s="1"/>
  <c r="I26" i="2"/>
  <c r="P25" i="2" s="1"/>
  <c r="Q25" i="2" s="1"/>
  <c r="I22" i="2"/>
  <c r="P21" i="2" s="1"/>
  <c r="Q21" i="2" s="1"/>
  <c r="I18" i="2"/>
  <c r="P17" i="2" s="1"/>
  <c r="Q17" i="2" s="1"/>
  <c r="I14" i="2"/>
  <c r="P13" i="2" s="1"/>
  <c r="Q13" i="2" s="1"/>
  <c r="I2" i="2"/>
  <c r="I6" i="2"/>
  <c r="I40" i="2"/>
  <c r="I31" i="2"/>
  <c r="P30" i="2" s="1"/>
  <c r="Q30" i="2" s="1"/>
  <c r="I23" i="2"/>
  <c r="P22" i="2" s="1"/>
  <c r="Q22" i="2" s="1"/>
  <c r="I15" i="2"/>
  <c r="P14" i="2" s="1"/>
  <c r="Q14" i="2" s="1"/>
  <c r="I29" i="2"/>
  <c r="P28" i="2" s="1"/>
  <c r="Q28" i="2" s="1"/>
  <c r="I13" i="2"/>
  <c r="P12" i="2" s="1"/>
  <c r="Q12" i="2" s="1"/>
  <c r="I17" i="2"/>
  <c r="P16" i="2" s="1"/>
  <c r="Q16" i="2" s="1"/>
  <c r="J6" i="2"/>
  <c r="E47" i="2"/>
  <c r="J2" i="2" s="1"/>
  <c r="P9" i="2"/>
  <c r="Q9" i="2" s="1"/>
  <c r="P32" i="2"/>
  <c r="Q32" i="2" s="1"/>
  <c r="J9" i="2" l="1"/>
</calcChain>
</file>

<file path=xl/sharedStrings.xml><?xml version="1.0" encoding="utf-8"?>
<sst xmlns="http://schemas.openxmlformats.org/spreadsheetml/2006/main" count="36" uniqueCount="20">
  <si>
    <t>n</t>
  </si>
  <si>
    <t xml:space="preserve">вес </t>
  </si>
  <si>
    <t>сумма веса</t>
  </si>
  <si>
    <t>среднее</t>
  </si>
  <si>
    <t>n*вес</t>
  </si>
  <si>
    <t>Пуассон</t>
  </si>
  <si>
    <t>Пуассон*(сумма веса)</t>
  </si>
  <si>
    <t>Гаусс</t>
  </si>
  <si>
    <t>корень из среднего</t>
  </si>
  <si>
    <t>Гаусс*(сумма веса)</t>
  </si>
  <si>
    <t>верхняя гр</t>
  </si>
  <si>
    <t>нижняя гр</t>
  </si>
  <si>
    <t>частиц в интервале</t>
  </si>
  <si>
    <t>док-во с 68%</t>
  </si>
  <si>
    <t>хи^2 пуассона</t>
  </si>
  <si>
    <t>хи^2 Гаусс</t>
  </si>
  <si>
    <t>ν</t>
  </si>
  <si>
    <t>хи^2 Гаусса</t>
  </si>
  <si>
    <t>хи^2 Пуассона</t>
  </si>
  <si>
    <t>число событий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</si>
</sst>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3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4" borderId="7" xfId="0" applyFill="1" applyBorder="1"/>
    <xf numFmtId="0" fontId="0" fillId="4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9" xfId="0" applyFill="1" applyBorder="1"/>
    <xf numFmtId="0" fontId="0" fillId="7" borderId="4" xfId="0" applyFill="1" applyBorder="1"/>
    <xf numFmtId="0" fontId="0" fillId="7" borderId="7" xfId="0" applyFill="1" applyBorder="1" applyAlignment="1"/>
    <xf numFmtId="0" fontId="0" fillId="7" borderId="8" xfId="0" applyFill="1" applyBorder="1" applyAlignment="1"/>
    <xf numFmtId="0" fontId="0" fillId="6" borderId="4" xfId="0" applyFill="1" applyBorder="1"/>
    <xf numFmtId="0" fontId="0" fillId="8" borderId="4" xfId="0" applyFill="1" applyBorder="1"/>
    <xf numFmtId="0" fontId="0" fillId="8" borderId="7" xfId="0" applyFill="1" applyBorder="1" applyAlignment="1"/>
    <xf numFmtId="0" fontId="0" fillId="8" borderId="8" xfId="0" applyFill="1" applyBorder="1" applyAlignment="1"/>
    <xf numFmtId="0" fontId="0" fillId="2" borderId="4" xfId="0" applyFill="1" applyBorder="1"/>
    <xf numFmtId="0" fontId="0" fillId="9" borderId="4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1" borderId="10" xfId="0" applyFill="1" applyBorder="1"/>
    <xf numFmtId="0" fontId="0" fillId="11" borderId="11" xfId="0" applyFill="1" applyBorder="1"/>
    <xf numFmtId="0" fontId="0" fillId="12" borderId="4" xfId="0" applyFill="1" applyBorder="1" applyAlignment="1"/>
    <xf numFmtId="0" fontId="0" fillId="13" borderId="4" xfId="0" applyFill="1" applyBorder="1" applyAlignment="1"/>
    <xf numFmtId="0" fontId="0" fillId="13" borderId="4" xfId="0" applyFill="1" applyBorder="1"/>
    <xf numFmtId="0" fontId="0" fillId="14" borderId="9" xfId="0" applyFill="1" applyBorder="1"/>
    <xf numFmtId="0" fontId="0" fillId="14" borderId="10" xfId="0" applyFill="1" applyBorder="1"/>
    <xf numFmtId="0" fontId="0" fillId="14" borderId="11" xfId="0" applyFill="1" applyBorder="1"/>
    <xf numFmtId="0" fontId="0" fillId="15" borderId="4" xfId="0" applyFill="1" applyBorder="1" applyAlignment="1"/>
    <xf numFmtId="0" fontId="0" fillId="16" borderId="4" xfId="0" applyFill="1" applyBorder="1"/>
    <xf numFmtId="0" fontId="0" fillId="17" borderId="9" xfId="0" applyFill="1" applyBorder="1"/>
    <xf numFmtId="0" fontId="0" fillId="17" borderId="10" xfId="0" applyFill="1" applyBorder="1"/>
    <xf numFmtId="0" fontId="0" fillId="17" borderId="11" xfId="0" applyFill="1" applyBorder="1"/>
    <xf numFmtId="0" fontId="2" fillId="18" borderId="4" xfId="0" applyFont="1" applyFill="1" applyBorder="1"/>
    <xf numFmtId="1" fontId="2" fillId="18" borderId="4" xfId="0" applyNumberFormat="1" applyFont="1" applyFill="1" applyBorder="1"/>
    <xf numFmtId="0" fontId="0" fillId="19" borderId="4" xfId="0" applyFill="1" applyBorder="1"/>
    <xf numFmtId="0" fontId="0" fillId="20" borderId="4" xfId="0" applyFill="1" applyBorder="1" applyAlignment="1"/>
    <xf numFmtId="0" fontId="0" fillId="20" borderId="4" xfId="0" applyFill="1" applyBorder="1"/>
    <xf numFmtId="9" fontId="0" fillId="20" borderId="4" xfId="1" applyFont="1" applyFill="1" applyBorder="1"/>
    <xf numFmtId="1" fontId="0" fillId="21" borderId="4" xfId="0" applyNumberFormat="1" applyFill="1" applyBorder="1"/>
    <xf numFmtId="0" fontId="0" fillId="17" borderId="5" xfId="0" applyFill="1" applyBorder="1"/>
    <xf numFmtId="0" fontId="0" fillId="23" borderId="12" xfId="0" applyFill="1" applyBorder="1"/>
    <xf numFmtId="0" fontId="0" fillId="23" borderId="13" xfId="0" applyFill="1" applyBorder="1"/>
    <xf numFmtId="0" fontId="0" fillId="23" borderId="14" xfId="0" applyFill="1" applyBorder="1"/>
    <xf numFmtId="0" fontId="0" fillId="23" borderId="15" xfId="0" applyFill="1" applyBorder="1"/>
    <xf numFmtId="0" fontId="3" fillId="24" borderId="14" xfId="0" applyFont="1" applyFill="1" applyBorder="1"/>
    <xf numFmtId="0" fontId="0" fillId="24" borderId="15" xfId="0" applyFill="1" applyBorder="1"/>
    <xf numFmtId="0" fontId="0" fillId="17" borderId="4" xfId="0" applyFill="1" applyBorder="1"/>
    <xf numFmtId="0" fontId="0" fillId="14" borderId="4" xfId="0" applyFill="1" applyBorder="1"/>
    <xf numFmtId="0" fontId="0" fillId="11" borderId="5" xfId="0" applyFill="1" applyBorder="1"/>
    <xf numFmtId="0" fontId="0" fillId="15" borderId="9" xfId="0" applyFill="1" applyBorder="1" applyAlignment="1"/>
    <xf numFmtId="0" fontId="0" fillId="14" borderId="16" xfId="0" applyFill="1" applyBorder="1"/>
    <xf numFmtId="0" fontId="0" fillId="10" borderId="4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2" borderId="4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Эксперимент</c:v>
          </c:tx>
          <c:invertIfNegative val="0"/>
          <c:cat>
            <c:numRef>
              <c:f>'измерение 1'!$C$2:$C$10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'измерение 1'!$D$2:$D$10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Пуассон</c:v>
          </c:tx>
          <c:invertIfNegative val="0"/>
          <c:val>
            <c:numRef>
              <c:f>'измерение 1'!$G$2:$G$10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Гаусс</c:v>
          </c:tx>
          <c:invertIfNegative val="0"/>
          <c:val>
            <c:numRef>
              <c:f>'измерение 1'!$I$2:$I$10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90206656"/>
        <c:axId val="-990205024"/>
      </c:barChart>
      <c:catAx>
        <c:axId val="-99020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90205024"/>
        <c:crosses val="autoZero"/>
        <c:auto val="1"/>
        <c:lblAlgn val="ctr"/>
        <c:lblOffset val="100"/>
        <c:noMultiLvlLbl val="0"/>
      </c:catAx>
      <c:valAx>
        <c:axId val="-990205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990206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n=1</a:t>
            </a:r>
            <a:r>
              <a:rPr lang="ru-RU"/>
              <a:t>6</a:t>
            </a:r>
            <a:r>
              <a:rPr lang="en-US"/>
              <a:t>00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Эксперимент</c:v>
          </c:tx>
          <c:invertIfNegative val="0"/>
          <c:cat>
            <c:numRef>
              <c:f>'измерение 2'!$C$3:$C$41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cat>
          <c:val>
            <c:numRef>
              <c:f>'измерение 2'!$D$2:$D$41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"/>
          <c:order val="1"/>
          <c:tx>
            <c:v>Пуассон</c:v>
          </c:tx>
          <c:invertIfNegative val="0"/>
          <c:val>
            <c:numRef>
              <c:f>'измерение 2'!$G$2:$G$41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"/>
          <c:order val="2"/>
          <c:tx>
            <c:v>Гаусс</c:v>
          </c:tx>
          <c:invertIfNegative val="0"/>
          <c:val>
            <c:numRef>
              <c:f>'измерение 2'!$I$2:$I$41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90220256"/>
        <c:axId val="-990209920"/>
      </c:barChart>
      <c:catAx>
        <c:axId val="-99022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90209920"/>
        <c:crosses val="autoZero"/>
        <c:auto val="1"/>
        <c:lblAlgn val="ctr"/>
        <c:lblOffset val="100"/>
        <c:noMultiLvlLbl val="0"/>
      </c:catAx>
      <c:valAx>
        <c:axId val="-99020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990220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85725</xdr:rowOff>
    </xdr:from>
    <xdr:to>
      <xdr:col>18</xdr:col>
      <xdr:colOff>228600</xdr:colOff>
      <xdr:row>15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80961</xdr:colOff>
      <xdr:row>8</xdr:row>
      <xdr:rowOff>9525</xdr:rowOff>
    </xdr:from>
    <xdr:to>
      <xdr:col>21</xdr:col>
      <xdr:colOff>371475</xdr:colOff>
      <xdr:row>39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3"/>
  <sheetViews>
    <sheetView tabSelected="1" workbookViewId="0">
      <selection activeCell="H22" sqref="H22"/>
    </sheetView>
  </sheetViews>
  <sheetFormatPr defaultRowHeight="15" x14ac:dyDescent="0.25"/>
  <cols>
    <col min="1" max="1" width="15.28515625" customWidth="1"/>
    <col min="4" max="4" width="9.85546875" customWidth="1"/>
    <col min="6" max="6" width="11.5703125" customWidth="1"/>
    <col min="7" max="7" width="21" customWidth="1"/>
    <col min="8" max="8" width="12" customWidth="1"/>
    <col min="9" max="9" width="18.28515625" customWidth="1"/>
    <col min="10" max="10" width="15.42578125" customWidth="1"/>
  </cols>
  <sheetData>
    <row r="1" spans="1:16" x14ac:dyDescent="0.25">
      <c r="A1" s="59" t="s">
        <v>19</v>
      </c>
      <c r="C1" s="4" t="s">
        <v>0</v>
      </c>
      <c r="D1" s="5" t="s">
        <v>1</v>
      </c>
      <c r="E1" s="16" t="s">
        <v>4</v>
      </c>
      <c r="F1" s="17" t="s">
        <v>5</v>
      </c>
      <c r="G1" s="26" t="s">
        <v>6</v>
      </c>
      <c r="H1" s="32" t="s">
        <v>7</v>
      </c>
      <c r="I1" s="33" t="s">
        <v>9</v>
      </c>
      <c r="J1" s="39" t="s">
        <v>13</v>
      </c>
    </row>
    <row r="2" spans="1:16" x14ac:dyDescent="0.25">
      <c r="A2" s="57"/>
      <c r="C2" s="8">
        <v>0</v>
      </c>
      <c r="D2" s="8">
        <f>COUNTIF($A$2:A1699,C2)</f>
        <v>0</v>
      </c>
      <c r="E2" s="18">
        <f>D2*C2</f>
        <v>0</v>
      </c>
      <c r="F2" s="21" t="e">
        <f>_xlfn.POISSON.DIST(C2,$E$13,FALSE)</f>
        <v>#DIV/0!</v>
      </c>
      <c r="G2" s="24" t="e">
        <f>F2*$E$12</f>
        <v>#DIV/0!</v>
      </c>
      <c r="H2" s="29" t="e">
        <f>_xlfn.NORM.DIST(C2,$E$13,$E$14,FALSE)</f>
        <v>#DIV/0!</v>
      </c>
      <c r="I2" s="34" t="e">
        <f>H2*$E$12</f>
        <v>#DIV/0!</v>
      </c>
      <c r="J2" s="42" t="e">
        <f>E16/E12</f>
        <v>#DIV/0!</v>
      </c>
    </row>
    <row r="3" spans="1:16" ht="15.75" thickBot="1" x14ac:dyDescent="0.3">
      <c r="A3" s="57"/>
      <c r="C3" s="6">
        <v>1</v>
      </c>
      <c r="D3" s="8">
        <f>COUNTIF($A$2:A1700,C3)</f>
        <v>0</v>
      </c>
      <c r="E3" s="18">
        <f>D3*C3</f>
        <v>0</v>
      </c>
      <c r="F3" s="21" t="e">
        <f t="shared" ref="F3:F10" si="0">_xlfn.POISSON.DIST(C3,$E$13,FALSE)</f>
        <v>#DIV/0!</v>
      </c>
      <c r="G3" s="24" t="e">
        <f t="shared" ref="G3:G10" si="1">F3*$E$12</f>
        <v>#DIV/0!</v>
      </c>
      <c r="H3" s="29" t="e">
        <f t="shared" ref="H3:H10" si="2">_xlfn.NORM.DIST(C3,$E$13,$E$14,FALSE)</f>
        <v>#DIV/0!</v>
      </c>
      <c r="I3" s="34" t="e">
        <f t="shared" ref="I3:I10" si="3">H3*$E$12</f>
        <v>#DIV/0!</v>
      </c>
    </row>
    <row r="4" spans="1:16" ht="15.75" thickTop="1" x14ac:dyDescent="0.25">
      <c r="A4" s="57"/>
      <c r="C4" s="6">
        <f>C3+1</f>
        <v>2</v>
      </c>
      <c r="D4" s="8">
        <f>COUNTIF($A$2:A1701,C4)</f>
        <v>0</v>
      </c>
      <c r="E4" s="19">
        <f t="shared" ref="E4:E10" si="4">D4*C4</f>
        <v>0</v>
      </c>
      <c r="F4" s="21" t="e">
        <f t="shared" si="0"/>
        <v>#DIV/0!</v>
      </c>
      <c r="G4" s="24" t="e">
        <f t="shared" si="1"/>
        <v>#DIV/0!</v>
      </c>
      <c r="H4" s="29" t="e">
        <f t="shared" si="2"/>
        <v>#DIV/0!</v>
      </c>
      <c r="I4" s="34" t="e">
        <f t="shared" si="3"/>
        <v>#DIV/0!</v>
      </c>
      <c r="J4" s="45" t="s">
        <v>18</v>
      </c>
      <c r="L4">
        <f>D2</f>
        <v>0</v>
      </c>
      <c r="M4" t="e">
        <f>G2</f>
        <v>#DIV/0!</v>
      </c>
      <c r="N4" t="e">
        <f>I2</f>
        <v>#DIV/0!</v>
      </c>
      <c r="O4" t="e">
        <f>((L4-M4)^2)/M4</f>
        <v>#DIV/0!</v>
      </c>
      <c r="P4" t="e">
        <f>((L4-N4)^2)/N4</f>
        <v>#DIV/0!</v>
      </c>
    </row>
    <row r="5" spans="1:16" ht="15.75" thickBot="1" x14ac:dyDescent="0.3">
      <c r="A5" s="57"/>
      <c r="C5" s="6">
        <f t="shared" ref="C5:C9" si="5">C4+1</f>
        <v>3</v>
      </c>
      <c r="D5" s="8">
        <f>COUNTIF($A$2:A1702,C5)</f>
        <v>0</v>
      </c>
      <c r="E5" s="19">
        <f t="shared" si="4"/>
        <v>0</v>
      </c>
      <c r="F5" s="21" t="e">
        <f t="shared" si="0"/>
        <v>#DIV/0!</v>
      </c>
      <c r="G5" s="24" t="e">
        <f t="shared" si="1"/>
        <v>#DIV/0!</v>
      </c>
      <c r="H5" s="29" t="e">
        <f t="shared" si="2"/>
        <v>#DIV/0!</v>
      </c>
      <c r="I5" s="34" t="e">
        <f t="shared" si="3"/>
        <v>#DIV/0!</v>
      </c>
      <c r="J5" s="46" t="e">
        <f>SUM(O4:O11)</f>
        <v>#DIV/0!</v>
      </c>
      <c r="L5">
        <f>D3</f>
        <v>0</v>
      </c>
      <c r="M5" t="e">
        <f t="shared" ref="M5:M10" si="6">G3</f>
        <v>#DIV/0!</v>
      </c>
      <c r="N5" t="e">
        <f t="shared" ref="N5:N10" si="7">I3</f>
        <v>#DIV/0!</v>
      </c>
      <c r="O5" t="e">
        <f t="shared" ref="O5:O11" si="8">((L5-M5)^2)/M5</f>
        <v>#DIV/0!</v>
      </c>
      <c r="P5" t="e">
        <f t="shared" ref="P5:P11" si="9">((L5-N5)^2)/N5</f>
        <v>#DIV/0!</v>
      </c>
    </row>
    <row r="6" spans="1:16" ht="16.5" thickTop="1" thickBot="1" x14ac:dyDescent="0.3">
      <c r="A6" s="57"/>
      <c r="C6" s="6">
        <f t="shared" si="5"/>
        <v>4</v>
      </c>
      <c r="D6" s="8">
        <f>COUNTIF($A$2:A1703,C6)</f>
        <v>0</v>
      </c>
      <c r="E6" s="19">
        <f t="shared" si="4"/>
        <v>0</v>
      </c>
      <c r="F6" s="21" t="e">
        <f t="shared" si="0"/>
        <v>#DIV/0!</v>
      </c>
      <c r="G6" s="24" t="e">
        <f t="shared" si="1"/>
        <v>#DIV/0!</v>
      </c>
      <c r="H6" s="29" t="e">
        <f t="shared" si="2"/>
        <v>#DIV/0!</v>
      </c>
      <c r="I6" s="34" t="e">
        <f t="shared" si="3"/>
        <v>#DIV/0!</v>
      </c>
      <c r="L6">
        <f t="shared" ref="L6:L10" si="10">D4</f>
        <v>0</v>
      </c>
      <c r="M6" t="e">
        <f t="shared" si="6"/>
        <v>#DIV/0!</v>
      </c>
      <c r="N6" t="e">
        <f t="shared" si="7"/>
        <v>#DIV/0!</v>
      </c>
      <c r="O6" t="e">
        <f t="shared" si="8"/>
        <v>#DIV/0!</v>
      </c>
      <c r="P6" t="e">
        <f t="shared" si="9"/>
        <v>#DIV/0!</v>
      </c>
    </row>
    <row r="7" spans="1:16" ht="15.75" thickTop="1" x14ac:dyDescent="0.25">
      <c r="A7" s="57"/>
      <c r="C7" s="6">
        <f t="shared" si="5"/>
        <v>5</v>
      </c>
      <c r="D7" s="8">
        <f>COUNTIF($A$2:A1704,C7)</f>
        <v>0</v>
      </c>
      <c r="E7" s="19">
        <f t="shared" si="4"/>
        <v>0</v>
      </c>
      <c r="F7" s="21" t="e">
        <f t="shared" si="0"/>
        <v>#DIV/0!</v>
      </c>
      <c r="G7" s="24" t="e">
        <f t="shared" si="1"/>
        <v>#DIV/0!</v>
      </c>
      <c r="H7" s="29" t="e">
        <f t="shared" si="2"/>
        <v>#DIV/0!</v>
      </c>
      <c r="I7" s="34" t="e">
        <f t="shared" si="3"/>
        <v>#DIV/0!</v>
      </c>
      <c r="J7" s="47" t="s">
        <v>17</v>
      </c>
      <c r="L7">
        <f t="shared" si="10"/>
        <v>0</v>
      </c>
      <c r="M7" t="e">
        <f t="shared" si="6"/>
        <v>#DIV/0!</v>
      </c>
      <c r="N7" t="e">
        <f t="shared" si="7"/>
        <v>#DIV/0!</v>
      </c>
      <c r="O7" t="e">
        <f t="shared" si="8"/>
        <v>#DIV/0!</v>
      </c>
      <c r="P7" t="e">
        <f t="shared" si="9"/>
        <v>#DIV/0!</v>
      </c>
    </row>
    <row r="8" spans="1:16" ht="15.75" thickBot="1" x14ac:dyDescent="0.3">
      <c r="A8" s="57"/>
      <c r="C8" s="6">
        <f t="shared" si="5"/>
        <v>6</v>
      </c>
      <c r="D8" s="8">
        <f>COUNTIF($A$2:A1705,C8)</f>
        <v>0</v>
      </c>
      <c r="E8" s="19">
        <f t="shared" si="4"/>
        <v>0</v>
      </c>
      <c r="F8" s="21" t="e">
        <f t="shared" si="0"/>
        <v>#DIV/0!</v>
      </c>
      <c r="G8" s="24" t="e">
        <f t="shared" si="1"/>
        <v>#DIV/0!</v>
      </c>
      <c r="H8" s="29" t="e">
        <f t="shared" si="2"/>
        <v>#DIV/0!</v>
      </c>
      <c r="I8" s="34" t="e">
        <f t="shared" si="3"/>
        <v>#DIV/0!</v>
      </c>
      <c r="J8" s="48" t="e">
        <f>SUM(P4:P11)</f>
        <v>#DIV/0!</v>
      </c>
      <c r="L8">
        <f t="shared" si="10"/>
        <v>0</v>
      </c>
      <c r="M8" t="e">
        <f t="shared" si="6"/>
        <v>#DIV/0!</v>
      </c>
      <c r="N8" t="e">
        <f t="shared" si="7"/>
        <v>#DIV/0!</v>
      </c>
      <c r="O8" t="e">
        <f t="shared" si="8"/>
        <v>#DIV/0!</v>
      </c>
      <c r="P8" t="e">
        <f t="shared" si="9"/>
        <v>#DIV/0!</v>
      </c>
    </row>
    <row r="9" spans="1:16" ht="16.5" thickTop="1" thickBot="1" x14ac:dyDescent="0.3">
      <c r="A9" s="57"/>
      <c r="C9" s="6">
        <f t="shared" si="5"/>
        <v>7</v>
      </c>
      <c r="D9" s="8">
        <f>COUNTIF($A$2:A1706,C9)</f>
        <v>0</v>
      </c>
      <c r="E9" s="19">
        <f t="shared" si="4"/>
        <v>0</v>
      </c>
      <c r="F9" s="21" t="e">
        <f t="shared" si="0"/>
        <v>#DIV/0!</v>
      </c>
      <c r="G9" s="24" t="e">
        <f t="shared" si="1"/>
        <v>#DIV/0!</v>
      </c>
      <c r="H9" s="29" t="e">
        <f t="shared" si="2"/>
        <v>#DIV/0!</v>
      </c>
      <c r="I9" s="34" t="e">
        <f t="shared" si="3"/>
        <v>#DIV/0!</v>
      </c>
      <c r="L9">
        <f t="shared" si="10"/>
        <v>0</v>
      </c>
      <c r="M9" t="e">
        <f t="shared" si="6"/>
        <v>#DIV/0!</v>
      </c>
      <c r="N9" t="e">
        <f t="shared" si="7"/>
        <v>#DIV/0!</v>
      </c>
      <c r="O9" t="e">
        <f t="shared" si="8"/>
        <v>#DIV/0!</v>
      </c>
      <c r="P9" t="e">
        <f t="shared" si="9"/>
        <v>#DIV/0!</v>
      </c>
    </row>
    <row r="10" spans="1:16" ht="15.75" thickTop="1" x14ac:dyDescent="0.25">
      <c r="A10" s="57"/>
      <c r="C10" s="7">
        <v>8</v>
      </c>
      <c r="D10" s="12">
        <f>COUNTIF($A$2:A1707,C10)</f>
        <v>0</v>
      </c>
      <c r="E10" s="20">
        <f t="shared" si="4"/>
        <v>0</v>
      </c>
      <c r="F10" s="56" t="e">
        <f t="shared" si="0"/>
        <v>#DIV/0!</v>
      </c>
      <c r="G10" s="25" t="e">
        <f t="shared" si="1"/>
        <v>#DIV/0!</v>
      </c>
      <c r="H10" s="52" t="e">
        <f t="shared" si="2"/>
        <v>#DIV/0!</v>
      </c>
      <c r="I10" s="51" t="e">
        <f t="shared" si="3"/>
        <v>#DIV/0!</v>
      </c>
      <c r="J10" s="49" t="s">
        <v>16</v>
      </c>
      <c r="L10">
        <f t="shared" si="10"/>
        <v>0</v>
      </c>
      <c r="M10" t="e">
        <f t="shared" si="6"/>
        <v>#DIV/0!</v>
      </c>
      <c r="N10" t="e">
        <f t="shared" si="7"/>
        <v>#DIV/0!</v>
      </c>
      <c r="O10" t="e">
        <f t="shared" si="8"/>
        <v>#DIV/0!</v>
      </c>
      <c r="P10" t="e">
        <f t="shared" si="9"/>
        <v>#DIV/0!</v>
      </c>
    </row>
    <row r="11" spans="1:16" ht="15.75" thickBot="1" x14ac:dyDescent="0.3">
      <c r="A11" s="57"/>
      <c r="J11" s="50">
        <v>6</v>
      </c>
      <c r="L11">
        <f>D10+D9</f>
        <v>0</v>
      </c>
      <c r="M11" t="e">
        <f>G9+G10</f>
        <v>#DIV/0!</v>
      </c>
      <c r="N11" t="e">
        <f>I9+I10</f>
        <v>#DIV/0!</v>
      </c>
      <c r="O11" t="e">
        <f t="shared" si="8"/>
        <v>#DIV/0!</v>
      </c>
      <c r="P11" t="e">
        <f t="shared" si="9"/>
        <v>#DIV/0!</v>
      </c>
    </row>
    <row r="12" spans="1:16" ht="15.75" thickTop="1" x14ac:dyDescent="0.25">
      <c r="A12" s="57"/>
      <c r="C12" s="10" t="s">
        <v>2</v>
      </c>
      <c r="D12" s="11"/>
      <c r="E12" s="9">
        <f>SUM(D2:D10)</f>
        <v>0</v>
      </c>
    </row>
    <row r="13" spans="1:16" x14ac:dyDescent="0.25">
      <c r="A13" s="57"/>
      <c r="C13" s="14" t="s">
        <v>3</v>
      </c>
      <c r="D13" s="15"/>
      <c r="E13" s="13" t="e">
        <f>SUM(E2:E10)/E12</f>
        <v>#DIV/0!</v>
      </c>
      <c r="F13" s="37" t="s">
        <v>11</v>
      </c>
      <c r="G13" s="38" t="e">
        <f>E13-E14</f>
        <v>#DIV/0!</v>
      </c>
      <c r="H13" s="43" t="e">
        <f>ROUND(G13,0)-1</f>
        <v>#DIV/0!</v>
      </c>
    </row>
    <row r="14" spans="1:16" x14ac:dyDescent="0.25">
      <c r="A14" s="57"/>
      <c r="C14" s="27" t="s">
        <v>8</v>
      </c>
      <c r="D14" s="27"/>
      <c r="E14" s="28" t="e">
        <f>SQRT(E13)</f>
        <v>#DIV/0!</v>
      </c>
      <c r="F14" s="37" t="s">
        <v>10</v>
      </c>
      <c r="G14" s="38" t="e">
        <f>E13+E14</f>
        <v>#DIV/0!</v>
      </c>
      <c r="H14" s="43" t="e">
        <f>ROUND(G14,0)+1</f>
        <v>#DIV/0!</v>
      </c>
    </row>
    <row r="15" spans="1:16" x14ac:dyDescent="0.25">
      <c r="A15" s="57"/>
    </row>
    <row r="16" spans="1:16" x14ac:dyDescent="0.25">
      <c r="A16" s="57"/>
      <c r="C16" s="40" t="s">
        <v>12</v>
      </c>
      <c r="D16" s="40"/>
      <c r="E16" s="41">
        <f>COUNTIFS(A2:A503,"&gt;" &amp;H13,A2:A503,"&lt;" &amp;H14)</f>
        <v>0</v>
      </c>
    </row>
    <row r="17" spans="1:1" x14ac:dyDescent="0.25">
      <c r="A17" s="57"/>
    </row>
    <row r="18" spans="1:1" x14ac:dyDescent="0.25">
      <c r="A18" s="57"/>
    </row>
    <row r="19" spans="1:1" x14ac:dyDescent="0.25">
      <c r="A19" s="57"/>
    </row>
    <row r="20" spans="1:1" x14ac:dyDescent="0.25">
      <c r="A20" s="57"/>
    </row>
    <row r="21" spans="1:1" x14ac:dyDescent="0.25">
      <c r="A21" s="57"/>
    </row>
    <row r="22" spans="1:1" x14ac:dyDescent="0.25">
      <c r="A22" s="57"/>
    </row>
    <row r="23" spans="1:1" x14ac:dyDescent="0.25">
      <c r="A23" s="57"/>
    </row>
    <row r="24" spans="1:1" x14ac:dyDescent="0.25">
      <c r="A24" s="57"/>
    </row>
    <row r="25" spans="1:1" x14ac:dyDescent="0.25">
      <c r="A25" s="57"/>
    </row>
    <row r="26" spans="1:1" x14ac:dyDescent="0.25">
      <c r="A26" s="57"/>
    </row>
    <row r="27" spans="1:1" x14ac:dyDescent="0.25">
      <c r="A27" s="57"/>
    </row>
    <row r="28" spans="1:1" x14ac:dyDescent="0.25">
      <c r="A28" s="57"/>
    </row>
    <row r="29" spans="1:1" x14ac:dyDescent="0.25">
      <c r="A29" s="57"/>
    </row>
    <row r="30" spans="1:1" x14ac:dyDescent="0.25">
      <c r="A30" s="57"/>
    </row>
    <row r="31" spans="1:1" x14ac:dyDescent="0.25">
      <c r="A31" s="57"/>
    </row>
    <row r="32" spans="1:1" x14ac:dyDescent="0.25">
      <c r="A32" s="57"/>
    </row>
    <row r="33" spans="1:1" x14ac:dyDescent="0.25">
      <c r="A33" s="57"/>
    </row>
    <row r="34" spans="1:1" x14ac:dyDescent="0.25">
      <c r="A34" s="57"/>
    </row>
    <row r="35" spans="1:1" x14ac:dyDescent="0.25">
      <c r="A35" s="57"/>
    </row>
    <row r="36" spans="1:1" x14ac:dyDescent="0.25">
      <c r="A36" s="57"/>
    </row>
    <row r="37" spans="1:1" x14ac:dyDescent="0.25">
      <c r="A37" s="57"/>
    </row>
    <row r="38" spans="1:1" x14ac:dyDescent="0.25">
      <c r="A38" s="57"/>
    </row>
    <row r="39" spans="1:1" x14ac:dyDescent="0.25">
      <c r="A39" s="57"/>
    </row>
    <row r="40" spans="1:1" x14ac:dyDescent="0.25">
      <c r="A40" s="57"/>
    </row>
    <row r="41" spans="1:1" x14ac:dyDescent="0.25">
      <c r="A41" s="57"/>
    </row>
    <row r="42" spans="1:1" x14ac:dyDescent="0.25">
      <c r="A42" s="57"/>
    </row>
    <row r="43" spans="1:1" x14ac:dyDescent="0.25">
      <c r="A43" s="57"/>
    </row>
    <row r="44" spans="1:1" x14ac:dyDescent="0.25">
      <c r="A44" s="57"/>
    </row>
    <row r="45" spans="1:1" x14ac:dyDescent="0.25">
      <c r="A45" s="57"/>
    </row>
    <row r="46" spans="1:1" x14ac:dyDescent="0.25">
      <c r="A46" s="57"/>
    </row>
    <row r="47" spans="1:1" x14ac:dyDescent="0.25">
      <c r="A47" s="57"/>
    </row>
    <row r="48" spans="1:1" x14ac:dyDescent="0.25">
      <c r="A48" s="57"/>
    </row>
    <row r="49" spans="1:1" x14ac:dyDescent="0.25">
      <c r="A49" s="57"/>
    </row>
    <row r="50" spans="1:1" x14ac:dyDescent="0.25">
      <c r="A50" s="57"/>
    </row>
    <row r="51" spans="1:1" x14ac:dyDescent="0.25">
      <c r="A51" s="57"/>
    </row>
    <row r="52" spans="1:1" x14ac:dyDescent="0.25">
      <c r="A52" s="57"/>
    </row>
    <row r="53" spans="1:1" x14ac:dyDescent="0.25">
      <c r="A53" s="57"/>
    </row>
    <row r="54" spans="1:1" x14ac:dyDescent="0.25">
      <c r="A54" s="57"/>
    </row>
    <row r="55" spans="1:1" x14ac:dyDescent="0.25">
      <c r="A55" s="57"/>
    </row>
    <row r="56" spans="1:1" x14ac:dyDescent="0.25">
      <c r="A56" s="57"/>
    </row>
    <row r="57" spans="1:1" x14ac:dyDescent="0.25">
      <c r="A57" s="57"/>
    </row>
    <row r="58" spans="1:1" x14ac:dyDescent="0.25">
      <c r="A58" s="57"/>
    </row>
    <row r="59" spans="1:1" x14ac:dyDescent="0.25">
      <c r="A59" s="57"/>
    </row>
    <row r="60" spans="1:1" x14ac:dyDescent="0.25">
      <c r="A60" s="57"/>
    </row>
    <row r="61" spans="1:1" x14ac:dyDescent="0.25">
      <c r="A61" s="57"/>
    </row>
    <row r="62" spans="1:1" x14ac:dyDescent="0.25">
      <c r="A62" s="57"/>
    </row>
    <row r="63" spans="1:1" x14ac:dyDescent="0.25">
      <c r="A63" s="57"/>
    </row>
    <row r="64" spans="1:1" x14ac:dyDescent="0.25">
      <c r="A64" s="57"/>
    </row>
    <row r="65" spans="1:1" x14ac:dyDescent="0.25">
      <c r="A65" s="57"/>
    </row>
    <row r="66" spans="1:1" x14ac:dyDescent="0.25">
      <c r="A66" s="57"/>
    </row>
    <row r="67" spans="1:1" x14ac:dyDescent="0.25">
      <c r="A67" s="57"/>
    </row>
    <row r="68" spans="1:1" x14ac:dyDescent="0.25">
      <c r="A68" s="57"/>
    </row>
    <row r="69" spans="1:1" x14ac:dyDescent="0.25">
      <c r="A69" s="57"/>
    </row>
    <row r="70" spans="1:1" x14ac:dyDescent="0.25">
      <c r="A70" s="57"/>
    </row>
    <row r="71" spans="1:1" x14ac:dyDescent="0.25">
      <c r="A71" s="57"/>
    </row>
    <row r="72" spans="1:1" x14ac:dyDescent="0.25">
      <c r="A72" s="57"/>
    </row>
    <row r="73" spans="1:1" x14ac:dyDescent="0.25">
      <c r="A73" s="57"/>
    </row>
    <row r="74" spans="1:1" x14ac:dyDescent="0.25">
      <c r="A74" s="57"/>
    </row>
    <row r="75" spans="1:1" x14ac:dyDescent="0.25">
      <c r="A75" s="57"/>
    </row>
    <row r="76" spans="1:1" x14ac:dyDescent="0.25">
      <c r="A76" s="57"/>
    </row>
    <row r="77" spans="1:1" x14ac:dyDescent="0.25">
      <c r="A77" s="57"/>
    </row>
    <row r="78" spans="1:1" x14ac:dyDescent="0.25">
      <c r="A78" s="57"/>
    </row>
    <row r="79" spans="1:1" x14ac:dyDescent="0.25">
      <c r="A79" s="57"/>
    </row>
    <row r="80" spans="1:1" x14ac:dyDescent="0.25">
      <c r="A80" s="57"/>
    </row>
    <row r="81" spans="1:1" x14ac:dyDescent="0.25">
      <c r="A81" s="57"/>
    </row>
    <row r="82" spans="1:1" x14ac:dyDescent="0.25">
      <c r="A82" s="57"/>
    </row>
    <row r="83" spans="1:1" x14ac:dyDescent="0.25">
      <c r="A83" s="57"/>
    </row>
    <row r="84" spans="1:1" x14ac:dyDescent="0.25">
      <c r="A84" s="57"/>
    </row>
    <row r="85" spans="1:1" x14ac:dyDescent="0.25">
      <c r="A85" s="57"/>
    </row>
    <row r="86" spans="1:1" x14ac:dyDescent="0.25">
      <c r="A86" s="57"/>
    </row>
    <row r="87" spans="1:1" x14ac:dyDescent="0.25">
      <c r="A87" s="57"/>
    </row>
    <row r="88" spans="1:1" x14ac:dyDescent="0.25">
      <c r="A88" s="57"/>
    </row>
    <row r="89" spans="1:1" x14ac:dyDescent="0.25">
      <c r="A89" s="57"/>
    </row>
    <row r="90" spans="1:1" x14ac:dyDescent="0.25">
      <c r="A90" s="57"/>
    </row>
    <row r="91" spans="1:1" x14ac:dyDescent="0.25">
      <c r="A91" s="57"/>
    </row>
    <row r="92" spans="1:1" x14ac:dyDescent="0.25">
      <c r="A92" s="57"/>
    </row>
    <row r="93" spans="1:1" x14ac:dyDescent="0.25">
      <c r="A93" s="57"/>
    </row>
    <row r="94" spans="1:1" x14ac:dyDescent="0.25">
      <c r="A94" s="57"/>
    </row>
    <row r="95" spans="1:1" x14ac:dyDescent="0.25">
      <c r="A95" s="57"/>
    </row>
    <row r="96" spans="1:1" x14ac:dyDescent="0.25">
      <c r="A96" s="57"/>
    </row>
    <row r="97" spans="1:1" x14ac:dyDescent="0.25">
      <c r="A97" s="57"/>
    </row>
    <row r="98" spans="1:1" x14ac:dyDescent="0.25">
      <c r="A98" s="57"/>
    </row>
    <row r="99" spans="1:1" x14ac:dyDescent="0.25">
      <c r="A99" s="57"/>
    </row>
    <row r="100" spans="1:1" x14ac:dyDescent="0.25">
      <c r="A100" s="57"/>
    </row>
    <row r="101" spans="1:1" x14ac:dyDescent="0.25">
      <c r="A101" s="57"/>
    </row>
    <row r="102" spans="1:1" x14ac:dyDescent="0.25">
      <c r="A102" s="57"/>
    </row>
    <row r="103" spans="1:1" x14ac:dyDescent="0.25">
      <c r="A103" s="57"/>
    </row>
    <row r="104" spans="1:1" x14ac:dyDescent="0.25">
      <c r="A104" s="57"/>
    </row>
    <row r="105" spans="1:1" x14ac:dyDescent="0.25">
      <c r="A105" s="57"/>
    </row>
    <row r="106" spans="1:1" x14ac:dyDescent="0.25">
      <c r="A106" s="57"/>
    </row>
    <row r="107" spans="1:1" x14ac:dyDescent="0.25">
      <c r="A107" s="57"/>
    </row>
    <row r="108" spans="1:1" x14ac:dyDescent="0.25">
      <c r="A108" s="57"/>
    </row>
    <row r="109" spans="1:1" x14ac:dyDescent="0.25">
      <c r="A109" s="57"/>
    </row>
    <row r="110" spans="1:1" x14ac:dyDescent="0.25">
      <c r="A110" s="57"/>
    </row>
    <row r="111" spans="1:1" x14ac:dyDescent="0.25">
      <c r="A111" s="57"/>
    </row>
    <row r="112" spans="1:1" x14ac:dyDescent="0.25">
      <c r="A112" s="57"/>
    </row>
    <row r="113" spans="1:1" x14ac:dyDescent="0.25">
      <c r="A113" s="57"/>
    </row>
    <row r="114" spans="1:1" x14ac:dyDescent="0.25">
      <c r="A114" s="57"/>
    </row>
    <row r="115" spans="1:1" x14ac:dyDescent="0.25">
      <c r="A115" s="57"/>
    </row>
    <row r="116" spans="1:1" x14ac:dyDescent="0.25">
      <c r="A116" s="57"/>
    </row>
    <row r="117" spans="1:1" x14ac:dyDescent="0.25">
      <c r="A117" s="57"/>
    </row>
    <row r="118" spans="1:1" x14ac:dyDescent="0.25">
      <c r="A118" s="57"/>
    </row>
    <row r="119" spans="1:1" x14ac:dyDescent="0.25">
      <c r="A119" s="57"/>
    </row>
    <row r="120" spans="1:1" x14ac:dyDescent="0.25">
      <c r="A120" s="57"/>
    </row>
    <row r="121" spans="1:1" x14ac:dyDescent="0.25">
      <c r="A121" s="57"/>
    </row>
    <row r="122" spans="1:1" x14ac:dyDescent="0.25">
      <c r="A122" s="57"/>
    </row>
    <row r="123" spans="1:1" x14ac:dyDescent="0.25">
      <c r="A123" s="57"/>
    </row>
    <row r="124" spans="1:1" x14ac:dyDescent="0.25">
      <c r="A124" s="57"/>
    </row>
    <row r="125" spans="1:1" x14ac:dyDescent="0.25">
      <c r="A125" s="57"/>
    </row>
    <row r="126" spans="1:1" x14ac:dyDescent="0.25">
      <c r="A126" s="57"/>
    </row>
    <row r="127" spans="1:1" x14ac:dyDescent="0.25">
      <c r="A127" s="57"/>
    </row>
    <row r="128" spans="1:1" x14ac:dyDescent="0.25">
      <c r="A128" s="57"/>
    </row>
    <row r="129" spans="1:1" x14ac:dyDescent="0.25">
      <c r="A129" s="57"/>
    </row>
    <row r="130" spans="1:1" x14ac:dyDescent="0.25">
      <c r="A130" s="57"/>
    </row>
    <row r="131" spans="1:1" x14ac:dyDescent="0.25">
      <c r="A131" s="57"/>
    </row>
    <row r="132" spans="1:1" x14ac:dyDescent="0.25">
      <c r="A132" s="57"/>
    </row>
    <row r="133" spans="1:1" x14ac:dyDescent="0.25">
      <c r="A133" s="57"/>
    </row>
    <row r="134" spans="1:1" x14ac:dyDescent="0.25">
      <c r="A134" s="57"/>
    </row>
    <row r="135" spans="1:1" x14ac:dyDescent="0.25">
      <c r="A135" s="57"/>
    </row>
    <row r="136" spans="1:1" x14ac:dyDescent="0.25">
      <c r="A136" s="57"/>
    </row>
    <row r="137" spans="1:1" x14ac:dyDescent="0.25">
      <c r="A137" s="57"/>
    </row>
    <row r="138" spans="1:1" x14ac:dyDescent="0.25">
      <c r="A138" s="57"/>
    </row>
    <row r="139" spans="1:1" x14ac:dyDescent="0.25">
      <c r="A139" s="57"/>
    </row>
    <row r="140" spans="1:1" x14ac:dyDescent="0.25">
      <c r="A140" s="57"/>
    </row>
    <row r="141" spans="1:1" x14ac:dyDescent="0.25">
      <c r="A141" s="57"/>
    </row>
    <row r="142" spans="1:1" x14ac:dyDescent="0.25">
      <c r="A142" s="57"/>
    </row>
    <row r="143" spans="1:1" x14ac:dyDescent="0.25">
      <c r="A143" s="57"/>
    </row>
    <row r="144" spans="1:1" x14ac:dyDescent="0.25">
      <c r="A144" s="57"/>
    </row>
    <row r="145" spans="1:1" x14ac:dyDescent="0.25">
      <c r="A145" s="57"/>
    </row>
    <row r="146" spans="1:1" x14ac:dyDescent="0.25">
      <c r="A146" s="57"/>
    </row>
    <row r="147" spans="1:1" x14ac:dyDescent="0.25">
      <c r="A147" s="57"/>
    </row>
    <row r="148" spans="1:1" x14ac:dyDescent="0.25">
      <c r="A148" s="57"/>
    </row>
    <row r="149" spans="1:1" x14ac:dyDescent="0.25">
      <c r="A149" s="57"/>
    </row>
    <row r="150" spans="1:1" x14ac:dyDescent="0.25">
      <c r="A150" s="57"/>
    </row>
    <row r="151" spans="1:1" x14ac:dyDescent="0.25">
      <c r="A151" s="57"/>
    </row>
    <row r="152" spans="1:1" x14ac:dyDescent="0.25">
      <c r="A152" s="57"/>
    </row>
    <row r="153" spans="1:1" x14ac:dyDescent="0.25">
      <c r="A153" s="57"/>
    </row>
    <row r="154" spans="1:1" x14ac:dyDescent="0.25">
      <c r="A154" s="57"/>
    </row>
    <row r="155" spans="1:1" x14ac:dyDescent="0.25">
      <c r="A155" s="57"/>
    </row>
    <row r="156" spans="1:1" x14ac:dyDescent="0.25">
      <c r="A156" s="57"/>
    </row>
    <row r="157" spans="1:1" x14ac:dyDescent="0.25">
      <c r="A157" s="57"/>
    </row>
    <row r="158" spans="1:1" x14ac:dyDescent="0.25">
      <c r="A158" s="57"/>
    </row>
    <row r="159" spans="1:1" x14ac:dyDescent="0.25">
      <c r="A159" s="57"/>
    </row>
    <row r="160" spans="1:1" x14ac:dyDescent="0.25">
      <c r="A160" s="57"/>
    </row>
    <row r="161" spans="1:1" x14ac:dyDescent="0.25">
      <c r="A161" s="57"/>
    </row>
    <row r="162" spans="1:1" x14ac:dyDescent="0.25">
      <c r="A162" s="57"/>
    </row>
    <row r="163" spans="1:1" x14ac:dyDescent="0.25">
      <c r="A163" s="57"/>
    </row>
    <row r="164" spans="1:1" x14ac:dyDescent="0.25">
      <c r="A164" s="57"/>
    </row>
    <row r="165" spans="1:1" x14ac:dyDescent="0.25">
      <c r="A165" s="57"/>
    </row>
    <row r="166" spans="1:1" x14ac:dyDescent="0.25">
      <c r="A166" s="57"/>
    </row>
    <row r="167" spans="1:1" x14ac:dyDescent="0.25">
      <c r="A167" s="57"/>
    </row>
    <row r="168" spans="1:1" x14ac:dyDescent="0.25">
      <c r="A168" s="57"/>
    </row>
    <row r="169" spans="1:1" x14ac:dyDescent="0.25">
      <c r="A169" s="57"/>
    </row>
    <row r="170" spans="1:1" x14ac:dyDescent="0.25">
      <c r="A170" s="57"/>
    </row>
    <row r="171" spans="1:1" x14ac:dyDescent="0.25">
      <c r="A171" s="57"/>
    </row>
    <row r="172" spans="1:1" x14ac:dyDescent="0.25">
      <c r="A172" s="57"/>
    </row>
    <row r="173" spans="1:1" x14ac:dyDescent="0.25">
      <c r="A173" s="57"/>
    </row>
    <row r="174" spans="1:1" x14ac:dyDescent="0.25">
      <c r="A174" s="57"/>
    </row>
    <row r="175" spans="1:1" x14ac:dyDescent="0.25">
      <c r="A175" s="57"/>
    </row>
    <row r="176" spans="1:1" x14ac:dyDescent="0.25">
      <c r="A176" s="57"/>
    </row>
    <row r="177" spans="1:1" x14ac:dyDescent="0.25">
      <c r="A177" s="57"/>
    </row>
    <row r="178" spans="1:1" x14ac:dyDescent="0.25">
      <c r="A178" s="57"/>
    </row>
    <row r="179" spans="1:1" x14ac:dyDescent="0.25">
      <c r="A179" s="57"/>
    </row>
    <row r="180" spans="1:1" x14ac:dyDescent="0.25">
      <c r="A180" s="57"/>
    </row>
    <row r="181" spans="1:1" x14ac:dyDescent="0.25">
      <c r="A181" s="57"/>
    </row>
    <row r="182" spans="1:1" x14ac:dyDescent="0.25">
      <c r="A182" s="57"/>
    </row>
    <row r="183" spans="1:1" x14ac:dyDescent="0.25">
      <c r="A183" s="57"/>
    </row>
    <row r="184" spans="1:1" x14ac:dyDescent="0.25">
      <c r="A184" s="57"/>
    </row>
    <row r="185" spans="1:1" x14ac:dyDescent="0.25">
      <c r="A185" s="57"/>
    </row>
    <row r="186" spans="1:1" x14ac:dyDescent="0.25">
      <c r="A186" s="57"/>
    </row>
    <row r="187" spans="1:1" x14ac:dyDescent="0.25">
      <c r="A187" s="57"/>
    </row>
    <row r="188" spans="1:1" x14ac:dyDescent="0.25">
      <c r="A188" s="57"/>
    </row>
    <row r="189" spans="1:1" x14ac:dyDescent="0.25">
      <c r="A189" s="57"/>
    </row>
    <row r="190" spans="1:1" x14ac:dyDescent="0.25">
      <c r="A190" s="57"/>
    </row>
    <row r="191" spans="1:1" x14ac:dyDescent="0.25">
      <c r="A191" s="57"/>
    </row>
    <row r="192" spans="1:1" x14ac:dyDescent="0.25">
      <c r="A192" s="57"/>
    </row>
    <row r="193" spans="1:1" x14ac:dyDescent="0.25">
      <c r="A193" s="57"/>
    </row>
    <row r="194" spans="1:1" x14ac:dyDescent="0.25">
      <c r="A194" s="57"/>
    </row>
    <row r="195" spans="1:1" x14ac:dyDescent="0.25">
      <c r="A195" s="57"/>
    </row>
    <row r="196" spans="1:1" x14ac:dyDescent="0.25">
      <c r="A196" s="57"/>
    </row>
    <row r="197" spans="1:1" x14ac:dyDescent="0.25">
      <c r="A197" s="57"/>
    </row>
    <row r="198" spans="1:1" x14ac:dyDescent="0.25">
      <c r="A198" s="57"/>
    </row>
    <row r="199" spans="1:1" x14ac:dyDescent="0.25">
      <c r="A199" s="57"/>
    </row>
    <row r="200" spans="1:1" x14ac:dyDescent="0.25">
      <c r="A200" s="57"/>
    </row>
    <row r="201" spans="1:1" x14ac:dyDescent="0.25">
      <c r="A201" s="57"/>
    </row>
    <row r="202" spans="1:1" x14ac:dyDescent="0.25">
      <c r="A202" s="57"/>
    </row>
    <row r="203" spans="1:1" x14ac:dyDescent="0.25">
      <c r="A203" s="57"/>
    </row>
    <row r="204" spans="1:1" x14ac:dyDescent="0.25">
      <c r="A204" s="57"/>
    </row>
    <row r="205" spans="1:1" x14ac:dyDescent="0.25">
      <c r="A205" s="57"/>
    </row>
    <row r="206" spans="1:1" x14ac:dyDescent="0.25">
      <c r="A206" s="57"/>
    </row>
    <row r="207" spans="1:1" x14ac:dyDescent="0.25">
      <c r="A207" s="57"/>
    </row>
    <row r="208" spans="1:1" x14ac:dyDescent="0.25">
      <c r="A208" s="57"/>
    </row>
    <row r="209" spans="1:1" x14ac:dyDescent="0.25">
      <c r="A209" s="57"/>
    </row>
    <row r="210" spans="1:1" x14ac:dyDescent="0.25">
      <c r="A210" s="57"/>
    </row>
    <row r="211" spans="1:1" x14ac:dyDescent="0.25">
      <c r="A211" s="57"/>
    </row>
    <row r="212" spans="1:1" x14ac:dyDescent="0.25">
      <c r="A212" s="57"/>
    </row>
    <row r="213" spans="1:1" x14ac:dyDescent="0.25">
      <c r="A213" s="57"/>
    </row>
    <row r="214" spans="1:1" x14ac:dyDescent="0.25">
      <c r="A214" s="57"/>
    </row>
    <row r="215" spans="1:1" x14ac:dyDescent="0.25">
      <c r="A215" s="57"/>
    </row>
    <row r="216" spans="1:1" x14ac:dyDescent="0.25">
      <c r="A216" s="57"/>
    </row>
    <row r="217" spans="1:1" x14ac:dyDescent="0.25">
      <c r="A217" s="57"/>
    </row>
    <row r="218" spans="1:1" x14ac:dyDescent="0.25">
      <c r="A218" s="57"/>
    </row>
    <row r="219" spans="1:1" x14ac:dyDescent="0.25">
      <c r="A219" s="57"/>
    </row>
    <row r="220" spans="1:1" x14ac:dyDescent="0.25">
      <c r="A220" s="57"/>
    </row>
    <row r="221" spans="1:1" x14ac:dyDescent="0.25">
      <c r="A221" s="57"/>
    </row>
    <row r="222" spans="1:1" x14ac:dyDescent="0.25">
      <c r="A222" s="57"/>
    </row>
    <row r="223" spans="1:1" x14ac:dyDescent="0.25">
      <c r="A223" s="57"/>
    </row>
    <row r="224" spans="1:1" x14ac:dyDescent="0.25">
      <c r="A224" s="57"/>
    </row>
    <row r="225" spans="1:1" x14ac:dyDescent="0.25">
      <c r="A225" s="57"/>
    </row>
    <row r="226" spans="1:1" x14ac:dyDescent="0.25">
      <c r="A226" s="57"/>
    </row>
    <row r="227" spans="1:1" x14ac:dyDescent="0.25">
      <c r="A227" s="57"/>
    </row>
    <row r="228" spans="1:1" x14ac:dyDescent="0.25">
      <c r="A228" s="57"/>
    </row>
    <row r="229" spans="1:1" x14ac:dyDescent="0.25">
      <c r="A229" s="57"/>
    </row>
    <row r="230" spans="1:1" x14ac:dyDescent="0.25">
      <c r="A230" s="57"/>
    </row>
    <row r="231" spans="1:1" x14ac:dyDescent="0.25">
      <c r="A231" s="57"/>
    </row>
    <row r="232" spans="1:1" x14ac:dyDescent="0.25">
      <c r="A232" s="57"/>
    </row>
    <row r="233" spans="1:1" x14ac:dyDescent="0.25">
      <c r="A233" s="57"/>
    </row>
    <row r="234" spans="1:1" x14ac:dyDescent="0.25">
      <c r="A234" s="57"/>
    </row>
    <row r="235" spans="1:1" x14ac:dyDescent="0.25">
      <c r="A235" s="57"/>
    </row>
    <row r="236" spans="1:1" x14ac:dyDescent="0.25">
      <c r="A236" s="57"/>
    </row>
    <row r="237" spans="1:1" x14ac:dyDescent="0.25">
      <c r="A237" s="57"/>
    </row>
    <row r="238" spans="1:1" x14ac:dyDescent="0.25">
      <c r="A238" s="57"/>
    </row>
    <row r="239" spans="1:1" x14ac:dyDescent="0.25">
      <c r="A239" s="57"/>
    </row>
    <row r="240" spans="1:1" x14ac:dyDescent="0.25">
      <c r="A240" s="57"/>
    </row>
    <row r="241" spans="1:1" x14ac:dyDescent="0.25">
      <c r="A241" s="57"/>
    </row>
    <row r="242" spans="1:1" x14ac:dyDescent="0.25">
      <c r="A242" s="57"/>
    </row>
    <row r="243" spans="1:1" x14ac:dyDescent="0.25">
      <c r="A243" s="57"/>
    </row>
    <row r="244" spans="1:1" x14ac:dyDescent="0.25">
      <c r="A244" s="57"/>
    </row>
    <row r="245" spans="1:1" x14ac:dyDescent="0.25">
      <c r="A245" s="57"/>
    </row>
    <row r="246" spans="1:1" x14ac:dyDescent="0.25">
      <c r="A246" s="57"/>
    </row>
    <row r="247" spans="1:1" x14ac:dyDescent="0.25">
      <c r="A247" s="57"/>
    </row>
    <row r="248" spans="1:1" x14ac:dyDescent="0.25">
      <c r="A248" s="57"/>
    </row>
    <row r="249" spans="1:1" x14ac:dyDescent="0.25">
      <c r="A249" s="57"/>
    </row>
    <row r="250" spans="1:1" x14ac:dyDescent="0.25">
      <c r="A250" s="57"/>
    </row>
    <row r="251" spans="1:1" x14ac:dyDescent="0.25">
      <c r="A251" s="57"/>
    </row>
    <row r="252" spans="1:1" x14ac:dyDescent="0.25">
      <c r="A252" s="57"/>
    </row>
    <row r="253" spans="1:1" x14ac:dyDescent="0.25">
      <c r="A253" s="57"/>
    </row>
    <row r="254" spans="1:1" x14ac:dyDescent="0.25">
      <c r="A254" s="57"/>
    </row>
    <row r="255" spans="1:1" x14ac:dyDescent="0.25">
      <c r="A255" s="57"/>
    </row>
    <row r="256" spans="1:1" x14ac:dyDescent="0.25">
      <c r="A256" s="57"/>
    </row>
    <row r="257" spans="1:1" x14ac:dyDescent="0.25">
      <c r="A257" s="57"/>
    </row>
    <row r="258" spans="1:1" x14ac:dyDescent="0.25">
      <c r="A258" s="57"/>
    </row>
    <row r="259" spans="1:1" x14ac:dyDescent="0.25">
      <c r="A259" s="57"/>
    </row>
    <row r="260" spans="1:1" x14ac:dyDescent="0.25">
      <c r="A260" s="57"/>
    </row>
    <row r="261" spans="1:1" x14ac:dyDescent="0.25">
      <c r="A261" s="57"/>
    </row>
    <row r="262" spans="1:1" x14ac:dyDescent="0.25">
      <c r="A262" s="57"/>
    </row>
    <row r="263" spans="1:1" x14ac:dyDescent="0.25">
      <c r="A263" s="57"/>
    </row>
    <row r="264" spans="1:1" x14ac:dyDescent="0.25">
      <c r="A264" s="57"/>
    </row>
    <row r="265" spans="1:1" x14ac:dyDescent="0.25">
      <c r="A265" s="57"/>
    </row>
    <row r="266" spans="1:1" x14ac:dyDescent="0.25">
      <c r="A266" s="57"/>
    </row>
    <row r="267" spans="1:1" x14ac:dyDescent="0.25">
      <c r="A267" s="57"/>
    </row>
    <row r="268" spans="1:1" x14ac:dyDescent="0.25">
      <c r="A268" s="57"/>
    </row>
    <row r="269" spans="1:1" x14ac:dyDescent="0.25">
      <c r="A269" s="57"/>
    </row>
    <row r="270" spans="1:1" x14ac:dyDescent="0.25">
      <c r="A270" s="57"/>
    </row>
    <row r="271" spans="1:1" x14ac:dyDescent="0.25">
      <c r="A271" s="57"/>
    </row>
    <row r="272" spans="1:1" x14ac:dyDescent="0.25">
      <c r="A272" s="57"/>
    </row>
    <row r="273" spans="1:1" x14ac:dyDescent="0.25">
      <c r="A273" s="57"/>
    </row>
    <row r="274" spans="1:1" x14ac:dyDescent="0.25">
      <c r="A274" s="57"/>
    </row>
    <row r="275" spans="1:1" x14ac:dyDescent="0.25">
      <c r="A275" s="57"/>
    </row>
    <row r="276" spans="1:1" x14ac:dyDescent="0.25">
      <c r="A276" s="57"/>
    </row>
    <row r="277" spans="1:1" x14ac:dyDescent="0.25">
      <c r="A277" s="57"/>
    </row>
    <row r="278" spans="1:1" x14ac:dyDescent="0.25">
      <c r="A278" s="57"/>
    </row>
    <row r="279" spans="1:1" x14ac:dyDescent="0.25">
      <c r="A279" s="57"/>
    </row>
    <row r="280" spans="1:1" x14ac:dyDescent="0.25">
      <c r="A280" s="57"/>
    </row>
    <row r="281" spans="1:1" x14ac:dyDescent="0.25">
      <c r="A281" s="57"/>
    </row>
    <row r="282" spans="1:1" x14ac:dyDescent="0.25">
      <c r="A282" s="57"/>
    </row>
    <row r="283" spans="1:1" x14ac:dyDescent="0.25">
      <c r="A283" s="57"/>
    </row>
    <row r="284" spans="1:1" x14ac:dyDescent="0.25">
      <c r="A284" s="57"/>
    </row>
    <row r="285" spans="1:1" x14ac:dyDescent="0.25">
      <c r="A285" s="57"/>
    </row>
    <row r="286" spans="1:1" x14ac:dyDescent="0.25">
      <c r="A286" s="57"/>
    </row>
    <row r="287" spans="1:1" x14ac:dyDescent="0.25">
      <c r="A287" s="57"/>
    </row>
    <row r="288" spans="1:1" x14ac:dyDescent="0.25">
      <c r="A288" s="57"/>
    </row>
    <row r="289" spans="1:1" x14ac:dyDescent="0.25">
      <c r="A289" s="57"/>
    </row>
    <row r="290" spans="1:1" x14ac:dyDescent="0.25">
      <c r="A290" s="57"/>
    </row>
    <row r="291" spans="1:1" x14ac:dyDescent="0.25">
      <c r="A291" s="57"/>
    </row>
    <row r="292" spans="1:1" x14ac:dyDescent="0.25">
      <c r="A292" s="57"/>
    </row>
    <row r="293" spans="1:1" x14ac:dyDescent="0.25">
      <c r="A293" s="57"/>
    </row>
    <row r="294" spans="1:1" x14ac:dyDescent="0.25">
      <c r="A294" s="57"/>
    </row>
    <row r="295" spans="1:1" x14ac:dyDescent="0.25">
      <c r="A295" s="57"/>
    </row>
    <row r="296" spans="1:1" x14ac:dyDescent="0.25">
      <c r="A296" s="57"/>
    </row>
    <row r="297" spans="1:1" x14ac:dyDescent="0.25">
      <c r="A297" s="57"/>
    </row>
    <row r="298" spans="1:1" x14ac:dyDescent="0.25">
      <c r="A298" s="57"/>
    </row>
    <row r="299" spans="1:1" x14ac:dyDescent="0.25">
      <c r="A299" s="57"/>
    </row>
    <row r="300" spans="1:1" x14ac:dyDescent="0.25">
      <c r="A300" s="57"/>
    </row>
    <row r="301" spans="1:1" x14ac:dyDescent="0.25">
      <c r="A301" s="57"/>
    </row>
    <row r="302" spans="1:1" x14ac:dyDescent="0.25">
      <c r="A302" s="57"/>
    </row>
    <row r="303" spans="1:1" x14ac:dyDescent="0.25">
      <c r="A303" s="57"/>
    </row>
    <row r="304" spans="1:1" x14ac:dyDescent="0.25">
      <c r="A304" s="57"/>
    </row>
    <row r="305" spans="1:1" x14ac:dyDescent="0.25">
      <c r="A305" s="57"/>
    </row>
    <row r="306" spans="1:1" x14ac:dyDescent="0.25">
      <c r="A306" s="57"/>
    </row>
    <row r="307" spans="1:1" x14ac:dyDescent="0.25">
      <c r="A307" s="57"/>
    </row>
    <row r="308" spans="1:1" x14ac:dyDescent="0.25">
      <c r="A308" s="57"/>
    </row>
    <row r="309" spans="1:1" x14ac:dyDescent="0.25">
      <c r="A309" s="57"/>
    </row>
    <row r="310" spans="1:1" x14ac:dyDescent="0.25">
      <c r="A310" s="57"/>
    </row>
    <row r="311" spans="1:1" x14ac:dyDescent="0.25">
      <c r="A311" s="57"/>
    </row>
    <row r="312" spans="1:1" x14ac:dyDescent="0.25">
      <c r="A312" s="57"/>
    </row>
    <row r="313" spans="1:1" x14ac:dyDescent="0.25">
      <c r="A313" s="57"/>
    </row>
    <row r="314" spans="1:1" x14ac:dyDescent="0.25">
      <c r="A314" s="57"/>
    </row>
    <row r="315" spans="1:1" x14ac:dyDescent="0.25">
      <c r="A315" s="57"/>
    </row>
    <row r="316" spans="1:1" x14ac:dyDescent="0.25">
      <c r="A316" s="57"/>
    </row>
    <row r="317" spans="1:1" x14ac:dyDescent="0.25">
      <c r="A317" s="57"/>
    </row>
    <row r="318" spans="1:1" x14ac:dyDescent="0.25">
      <c r="A318" s="57"/>
    </row>
    <row r="319" spans="1:1" x14ac:dyDescent="0.25">
      <c r="A319" s="57"/>
    </row>
    <row r="320" spans="1:1" x14ac:dyDescent="0.25">
      <c r="A320" s="57"/>
    </row>
    <row r="321" spans="1:1" x14ac:dyDescent="0.25">
      <c r="A321" s="57"/>
    </row>
    <row r="322" spans="1:1" x14ac:dyDescent="0.25">
      <c r="A322" s="57"/>
    </row>
    <row r="323" spans="1:1" x14ac:dyDescent="0.25">
      <c r="A323" s="57"/>
    </row>
    <row r="324" spans="1:1" x14ac:dyDescent="0.25">
      <c r="A324" s="57"/>
    </row>
    <row r="325" spans="1:1" x14ac:dyDescent="0.25">
      <c r="A325" s="57"/>
    </row>
    <row r="326" spans="1:1" x14ac:dyDescent="0.25">
      <c r="A326" s="57"/>
    </row>
    <row r="327" spans="1:1" x14ac:dyDescent="0.25">
      <c r="A327" s="57"/>
    </row>
    <row r="328" spans="1:1" x14ac:dyDescent="0.25">
      <c r="A328" s="57"/>
    </row>
    <row r="329" spans="1:1" x14ac:dyDescent="0.25">
      <c r="A329" s="57"/>
    </row>
    <row r="330" spans="1:1" x14ac:dyDescent="0.25">
      <c r="A330" s="57"/>
    </row>
    <row r="331" spans="1:1" x14ac:dyDescent="0.25">
      <c r="A331" s="57"/>
    </row>
    <row r="332" spans="1:1" x14ac:dyDescent="0.25">
      <c r="A332" s="57"/>
    </row>
    <row r="333" spans="1:1" x14ac:dyDescent="0.25">
      <c r="A333" s="57"/>
    </row>
    <row r="334" spans="1:1" x14ac:dyDescent="0.25">
      <c r="A334" s="57"/>
    </row>
    <row r="335" spans="1:1" x14ac:dyDescent="0.25">
      <c r="A335" s="57"/>
    </row>
    <row r="336" spans="1:1" x14ac:dyDescent="0.25">
      <c r="A336" s="57"/>
    </row>
    <row r="337" spans="1:1" x14ac:dyDescent="0.25">
      <c r="A337" s="57"/>
    </row>
    <row r="338" spans="1:1" x14ac:dyDescent="0.25">
      <c r="A338" s="57"/>
    </row>
    <row r="339" spans="1:1" x14ac:dyDescent="0.25">
      <c r="A339" s="57"/>
    </row>
    <row r="340" spans="1:1" x14ac:dyDescent="0.25">
      <c r="A340" s="57"/>
    </row>
    <row r="341" spans="1:1" x14ac:dyDescent="0.25">
      <c r="A341" s="57"/>
    </row>
    <row r="342" spans="1:1" x14ac:dyDescent="0.25">
      <c r="A342" s="57"/>
    </row>
    <row r="343" spans="1:1" x14ac:dyDescent="0.25">
      <c r="A343" s="57"/>
    </row>
    <row r="344" spans="1:1" x14ac:dyDescent="0.25">
      <c r="A344" s="57"/>
    </row>
    <row r="345" spans="1:1" x14ac:dyDescent="0.25">
      <c r="A345" s="57"/>
    </row>
    <row r="346" spans="1:1" x14ac:dyDescent="0.25">
      <c r="A346" s="57"/>
    </row>
    <row r="347" spans="1:1" x14ac:dyDescent="0.25">
      <c r="A347" s="57"/>
    </row>
    <row r="348" spans="1:1" x14ac:dyDescent="0.25">
      <c r="A348" s="57"/>
    </row>
    <row r="349" spans="1:1" x14ac:dyDescent="0.25">
      <c r="A349" s="57"/>
    </row>
    <row r="350" spans="1:1" x14ac:dyDescent="0.25">
      <c r="A350" s="57"/>
    </row>
    <row r="351" spans="1:1" x14ac:dyDescent="0.25">
      <c r="A351" s="57"/>
    </row>
    <row r="352" spans="1:1" x14ac:dyDescent="0.25">
      <c r="A352" s="57"/>
    </row>
    <row r="353" spans="1:1" x14ac:dyDescent="0.25">
      <c r="A353" s="57"/>
    </row>
    <row r="354" spans="1:1" x14ac:dyDescent="0.25">
      <c r="A354" s="57"/>
    </row>
    <row r="355" spans="1:1" x14ac:dyDescent="0.25">
      <c r="A355" s="57"/>
    </row>
    <row r="356" spans="1:1" x14ac:dyDescent="0.25">
      <c r="A356" s="57"/>
    </row>
    <row r="357" spans="1:1" x14ac:dyDescent="0.25">
      <c r="A357" s="57"/>
    </row>
    <row r="358" spans="1:1" x14ac:dyDescent="0.25">
      <c r="A358" s="57"/>
    </row>
    <row r="359" spans="1:1" x14ac:dyDescent="0.25">
      <c r="A359" s="57"/>
    </row>
    <row r="360" spans="1:1" x14ac:dyDescent="0.25">
      <c r="A360" s="57"/>
    </row>
    <row r="361" spans="1:1" x14ac:dyDescent="0.25">
      <c r="A361" s="57"/>
    </row>
    <row r="362" spans="1:1" x14ac:dyDescent="0.25">
      <c r="A362" s="57"/>
    </row>
    <row r="363" spans="1:1" x14ac:dyDescent="0.25">
      <c r="A363" s="57"/>
    </row>
    <row r="364" spans="1:1" x14ac:dyDescent="0.25">
      <c r="A364" s="57"/>
    </row>
    <row r="365" spans="1:1" x14ac:dyDescent="0.25">
      <c r="A365" s="57"/>
    </row>
    <row r="366" spans="1:1" x14ac:dyDescent="0.25">
      <c r="A366" s="57"/>
    </row>
    <row r="367" spans="1:1" x14ac:dyDescent="0.25">
      <c r="A367" s="57"/>
    </row>
    <row r="368" spans="1:1" x14ac:dyDescent="0.25">
      <c r="A368" s="57"/>
    </row>
    <row r="369" spans="1:1" x14ac:dyDescent="0.25">
      <c r="A369" s="57"/>
    </row>
    <row r="370" spans="1:1" x14ac:dyDescent="0.25">
      <c r="A370" s="57"/>
    </row>
    <row r="371" spans="1:1" x14ac:dyDescent="0.25">
      <c r="A371" s="57"/>
    </row>
    <row r="372" spans="1:1" x14ac:dyDescent="0.25">
      <c r="A372" s="57"/>
    </row>
    <row r="373" spans="1:1" x14ac:dyDescent="0.25">
      <c r="A373" s="57"/>
    </row>
    <row r="374" spans="1:1" x14ac:dyDescent="0.25">
      <c r="A374" s="57"/>
    </row>
    <row r="375" spans="1:1" x14ac:dyDescent="0.25">
      <c r="A375" s="57"/>
    </row>
    <row r="376" spans="1:1" x14ac:dyDescent="0.25">
      <c r="A376" s="57"/>
    </row>
    <row r="377" spans="1:1" x14ac:dyDescent="0.25">
      <c r="A377" s="57"/>
    </row>
    <row r="378" spans="1:1" x14ac:dyDescent="0.25">
      <c r="A378" s="57"/>
    </row>
    <row r="379" spans="1:1" x14ac:dyDescent="0.25">
      <c r="A379" s="57"/>
    </row>
    <row r="380" spans="1:1" x14ac:dyDescent="0.25">
      <c r="A380" s="57"/>
    </row>
    <row r="381" spans="1:1" x14ac:dyDescent="0.25">
      <c r="A381" s="57"/>
    </row>
    <row r="382" spans="1:1" x14ac:dyDescent="0.25">
      <c r="A382" s="57"/>
    </row>
    <row r="383" spans="1:1" x14ac:dyDescent="0.25">
      <c r="A383" s="57"/>
    </row>
    <row r="384" spans="1:1" x14ac:dyDescent="0.25">
      <c r="A384" s="57"/>
    </row>
    <row r="385" spans="1:1" x14ac:dyDescent="0.25">
      <c r="A385" s="57"/>
    </row>
    <row r="386" spans="1:1" x14ac:dyDescent="0.25">
      <c r="A386" s="57"/>
    </row>
    <row r="387" spans="1:1" x14ac:dyDescent="0.25">
      <c r="A387" s="57"/>
    </row>
    <row r="388" spans="1:1" x14ac:dyDescent="0.25">
      <c r="A388" s="57"/>
    </row>
    <row r="389" spans="1:1" x14ac:dyDescent="0.25">
      <c r="A389" s="57"/>
    </row>
    <row r="390" spans="1:1" x14ac:dyDescent="0.25">
      <c r="A390" s="57"/>
    </row>
    <row r="391" spans="1:1" x14ac:dyDescent="0.25">
      <c r="A391" s="57"/>
    </row>
    <row r="392" spans="1:1" x14ac:dyDescent="0.25">
      <c r="A392" s="57"/>
    </row>
    <row r="393" spans="1:1" x14ac:dyDescent="0.25">
      <c r="A393" s="57"/>
    </row>
    <row r="394" spans="1:1" x14ac:dyDescent="0.25">
      <c r="A394" s="57"/>
    </row>
    <row r="395" spans="1:1" x14ac:dyDescent="0.25">
      <c r="A395" s="57"/>
    </row>
    <row r="396" spans="1:1" x14ac:dyDescent="0.25">
      <c r="A396" s="57"/>
    </row>
    <row r="397" spans="1:1" x14ac:dyDescent="0.25">
      <c r="A397" s="57"/>
    </row>
    <row r="398" spans="1:1" x14ac:dyDescent="0.25">
      <c r="A398" s="57"/>
    </row>
    <row r="399" spans="1:1" x14ac:dyDescent="0.25">
      <c r="A399" s="57"/>
    </row>
    <row r="400" spans="1:1" x14ac:dyDescent="0.25">
      <c r="A400" s="57"/>
    </row>
    <row r="401" spans="1:1" x14ac:dyDescent="0.25">
      <c r="A401" s="57"/>
    </row>
    <row r="402" spans="1:1" x14ac:dyDescent="0.25">
      <c r="A402" s="57"/>
    </row>
    <row r="403" spans="1:1" x14ac:dyDescent="0.25">
      <c r="A403" s="57"/>
    </row>
    <row r="404" spans="1:1" x14ac:dyDescent="0.25">
      <c r="A404" s="57"/>
    </row>
    <row r="405" spans="1:1" x14ac:dyDescent="0.25">
      <c r="A405" s="57"/>
    </row>
    <row r="406" spans="1:1" x14ac:dyDescent="0.25">
      <c r="A406" s="57"/>
    </row>
    <row r="407" spans="1:1" x14ac:dyDescent="0.25">
      <c r="A407" s="57"/>
    </row>
    <row r="408" spans="1:1" x14ac:dyDescent="0.25">
      <c r="A408" s="57"/>
    </row>
    <row r="409" spans="1:1" x14ac:dyDescent="0.25">
      <c r="A409" s="57"/>
    </row>
    <row r="410" spans="1:1" x14ac:dyDescent="0.25">
      <c r="A410" s="57"/>
    </row>
    <row r="411" spans="1:1" x14ac:dyDescent="0.25">
      <c r="A411" s="57"/>
    </row>
    <row r="412" spans="1:1" x14ac:dyDescent="0.25">
      <c r="A412" s="57"/>
    </row>
    <row r="413" spans="1:1" x14ac:dyDescent="0.25">
      <c r="A413" s="57"/>
    </row>
    <row r="414" spans="1:1" x14ac:dyDescent="0.25">
      <c r="A414" s="57"/>
    </row>
    <row r="415" spans="1:1" x14ac:dyDescent="0.25">
      <c r="A415" s="57"/>
    </row>
    <row r="416" spans="1:1" x14ac:dyDescent="0.25">
      <c r="A416" s="57"/>
    </row>
    <row r="417" spans="1:1" x14ac:dyDescent="0.25">
      <c r="A417" s="57"/>
    </row>
    <row r="418" spans="1:1" x14ac:dyDescent="0.25">
      <c r="A418" s="57"/>
    </row>
    <row r="419" spans="1:1" x14ac:dyDescent="0.25">
      <c r="A419" s="57"/>
    </row>
    <row r="420" spans="1:1" x14ac:dyDescent="0.25">
      <c r="A420" s="57"/>
    </row>
    <row r="421" spans="1:1" x14ac:dyDescent="0.25">
      <c r="A421" s="57"/>
    </row>
    <row r="422" spans="1:1" x14ac:dyDescent="0.25">
      <c r="A422" s="57"/>
    </row>
    <row r="423" spans="1:1" x14ac:dyDescent="0.25">
      <c r="A423" s="57"/>
    </row>
    <row r="424" spans="1:1" x14ac:dyDescent="0.25">
      <c r="A424" s="57"/>
    </row>
    <row r="425" spans="1:1" x14ac:dyDescent="0.25">
      <c r="A425" s="57"/>
    </row>
    <row r="426" spans="1:1" x14ac:dyDescent="0.25">
      <c r="A426" s="57"/>
    </row>
    <row r="427" spans="1:1" x14ac:dyDescent="0.25">
      <c r="A427" s="57"/>
    </row>
    <row r="428" spans="1:1" x14ac:dyDescent="0.25">
      <c r="A428" s="57"/>
    </row>
    <row r="429" spans="1:1" x14ac:dyDescent="0.25">
      <c r="A429" s="57"/>
    </row>
    <row r="430" spans="1:1" x14ac:dyDescent="0.25">
      <c r="A430" s="57"/>
    </row>
    <row r="431" spans="1:1" x14ac:dyDescent="0.25">
      <c r="A431" s="57"/>
    </row>
    <row r="432" spans="1:1" x14ac:dyDescent="0.25">
      <c r="A432" s="57"/>
    </row>
    <row r="433" spans="1:1" x14ac:dyDescent="0.25">
      <c r="A433" s="57"/>
    </row>
    <row r="434" spans="1:1" x14ac:dyDescent="0.25">
      <c r="A434" s="57"/>
    </row>
    <row r="435" spans="1:1" x14ac:dyDescent="0.25">
      <c r="A435" s="57"/>
    </row>
    <row r="436" spans="1:1" x14ac:dyDescent="0.25">
      <c r="A436" s="57"/>
    </row>
    <row r="437" spans="1:1" x14ac:dyDescent="0.25">
      <c r="A437" s="57"/>
    </row>
    <row r="438" spans="1:1" x14ac:dyDescent="0.25">
      <c r="A438" s="57"/>
    </row>
    <row r="439" spans="1:1" x14ac:dyDescent="0.25">
      <c r="A439" s="57"/>
    </row>
    <row r="440" spans="1:1" x14ac:dyDescent="0.25">
      <c r="A440" s="57"/>
    </row>
    <row r="441" spans="1:1" x14ac:dyDescent="0.25">
      <c r="A441" s="57"/>
    </row>
    <row r="442" spans="1:1" x14ac:dyDescent="0.25">
      <c r="A442" s="57"/>
    </row>
    <row r="443" spans="1:1" x14ac:dyDescent="0.25">
      <c r="A443" s="57"/>
    </row>
    <row r="444" spans="1:1" x14ac:dyDescent="0.25">
      <c r="A444" s="57"/>
    </row>
    <row r="445" spans="1:1" x14ac:dyDescent="0.25">
      <c r="A445" s="57"/>
    </row>
    <row r="446" spans="1:1" x14ac:dyDescent="0.25">
      <c r="A446" s="57"/>
    </row>
    <row r="447" spans="1:1" x14ac:dyDescent="0.25">
      <c r="A447" s="57"/>
    </row>
    <row r="448" spans="1:1" x14ac:dyDescent="0.25">
      <c r="A448" s="57"/>
    </row>
    <row r="449" spans="1:1" x14ac:dyDescent="0.25">
      <c r="A449" s="57"/>
    </row>
    <row r="450" spans="1:1" x14ac:dyDescent="0.25">
      <c r="A450" s="57"/>
    </row>
    <row r="451" spans="1:1" x14ac:dyDescent="0.25">
      <c r="A451" s="57"/>
    </row>
    <row r="452" spans="1:1" x14ac:dyDescent="0.25">
      <c r="A452" s="57"/>
    </row>
    <row r="453" spans="1:1" x14ac:dyDescent="0.25">
      <c r="A453" s="57"/>
    </row>
    <row r="454" spans="1:1" x14ac:dyDescent="0.25">
      <c r="A454" s="57"/>
    </row>
    <row r="455" spans="1:1" x14ac:dyDescent="0.25">
      <c r="A455" s="57"/>
    </row>
    <row r="456" spans="1:1" x14ac:dyDescent="0.25">
      <c r="A456" s="57"/>
    </row>
    <row r="457" spans="1:1" x14ac:dyDescent="0.25">
      <c r="A457" s="57"/>
    </row>
    <row r="458" spans="1:1" x14ac:dyDescent="0.25">
      <c r="A458" s="57"/>
    </row>
    <row r="459" spans="1:1" x14ac:dyDescent="0.25">
      <c r="A459" s="57"/>
    </row>
    <row r="460" spans="1:1" x14ac:dyDescent="0.25">
      <c r="A460" s="57"/>
    </row>
    <row r="461" spans="1:1" x14ac:dyDescent="0.25">
      <c r="A461" s="57"/>
    </row>
    <row r="462" spans="1:1" x14ac:dyDescent="0.25">
      <c r="A462" s="57"/>
    </row>
    <row r="463" spans="1:1" x14ac:dyDescent="0.25">
      <c r="A463" s="57"/>
    </row>
    <row r="464" spans="1:1" x14ac:dyDescent="0.25">
      <c r="A464" s="57"/>
    </row>
    <row r="465" spans="1:1" x14ac:dyDescent="0.25">
      <c r="A465" s="57"/>
    </row>
    <row r="466" spans="1:1" x14ac:dyDescent="0.25">
      <c r="A466" s="57"/>
    </row>
    <row r="467" spans="1:1" x14ac:dyDescent="0.25">
      <c r="A467" s="57"/>
    </row>
    <row r="468" spans="1:1" x14ac:dyDescent="0.25">
      <c r="A468" s="57"/>
    </row>
    <row r="469" spans="1:1" x14ac:dyDescent="0.25">
      <c r="A469" s="57"/>
    </row>
    <row r="470" spans="1:1" x14ac:dyDescent="0.25">
      <c r="A470" s="57"/>
    </row>
    <row r="471" spans="1:1" x14ac:dyDescent="0.25">
      <c r="A471" s="57"/>
    </row>
    <row r="472" spans="1:1" x14ac:dyDescent="0.25">
      <c r="A472" s="57"/>
    </row>
    <row r="473" spans="1:1" x14ac:dyDescent="0.25">
      <c r="A473" s="57"/>
    </row>
    <row r="474" spans="1:1" x14ac:dyDescent="0.25">
      <c r="A474" s="57"/>
    </row>
    <row r="475" spans="1:1" x14ac:dyDescent="0.25">
      <c r="A475" s="57"/>
    </row>
    <row r="476" spans="1:1" x14ac:dyDescent="0.25">
      <c r="A476" s="57"/>
    </row>
    <row r="477" spans="1:1" x14ac:dyDescent="0.25">
      <c r="A477" s="57"/>
    </row>
    <row r="478" spans="1:1" x14ac:dyDescent="0.25">
      <c r="A478" s="57"/>
    </row>
    <row r="479" spans="1:1" x14ac:dyDescent="0.25">
      <c r="A479" s="57"/>
    </row>
    <row r="480" spans="1:1" x14ac:dyDescent="0.25">
      <c r="A480" s="57"/>
    </row>
    <row r="481" spans="1:1" x14ac:dyDescent="0.25">
      <c r="A481" s="57"/>
    </row>
    <row r="482" spans="1:1" x14ac:dyDescent="0.25">
      <c r="A482" s="57"/>
    </row>
    <row r="483" spans="1:1" x14ac:dyDescent="0.25">
      <c r="A483" s="57"/>
    </row>
    <row r="484" spans="1:1" x14ac:dyDescent="0.25">
      <c r="A484" s="57"/>
    </row>
    <row r="485" spans="1:1" x14ac:dyDescent="0.25">
      <c r="A485" s="57"/>
    </row>
    <row r="486" spans="1:1" x14ac:dyDescent="0.25">
      <c r="A486" s="57"/>
    </row>
    <row r="487" spans="1:1" x14ac:dyDescent="0.25">
      <c r="A487" s="57"/>
    </row>
    <row r="488" spans="1:1" x14ac:dyDescent="0.25">
      <c r="A488" s="57"/>
    </row>
    <row r="489" spans="1:1" x14ac:dyDescent="0.25">
      <c r="A489" s="57"/>
    </row>
    <row r="490" spans="1:1" x14ac:dyDescent="0.25">
      <c r="A490" s="57"/>
    </row>
    <row r="491" spans="1:1" x14ac:dyDescent="0.25">
      <c r="A491" s="57"/>
    </row>
    <row r="492" spans="1:1" x14ac:dyDescent="0.25">
      <c r="A492" s="57"/>
    </row>
    <row r="493" spans="1:1" x14ac:dyDescent="0.25">
      <c r="A493" s="57"/>
    </row>
    <row r="494" spans="1:1" x14ac:dyDescent="0.25">
      <c r="A494" s="57"/>
    </row>
    <row r="495" spans="1:1" x14ac:dyDescent="0.25">
      <c r="A495" s="57"/>
    </row>
    <row r="496" spans="1:1" x14ac:dyDescent="0.25">
      <c r="A496" s="57"/>
    </row>
    <row r="497" spans="1:1" x14ac:dyDescent="0.25">
      <c r="A497" s="57"/>
    </row>
    <row r="498" spans="1:1" x14ac:dyDescent="0.25">
      <c r="A498" s="57"/>
    </row>
    <row r="499" spans="1:1" x14ac:dyDescent="0.25">
      <c r="A499" s="57"/>
    </row>
    <row r="500" spans="1:1" x14ac:dyDescent="0.25">
      <c r="A500" s="57"/>
    </row>
    <row r="501" spans="1:1" x14ac:dyDescent="0.25">
      <c r="A501" s="57"/>
    </row>
    <row r="502" spans="1:1" x14ac:dyDescent="0.25">
      <c r="A502" s="57"/>
    </row>
    <row r="503" spans="1:1" x14ac:dyDescent="0.25">
      <c r="A503" s="5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1"/>
  <sheetViews>
    <sheetView zoomScaleNormal="100" workbookViewId="0">
      <selection activeCell="M3" sqref="M3"/>
    </sheetView>
  </sheetViews>
  <sheetFormatPr defaultRowHeight="15" x14ac:dyDescent="0.25"/>
  <cols>
    <col min="1" max="1" width="14.7109375" customWidth="1"/>
    <col min="6" max="6" width="12" bestFit="1" customWidth="1"/>
    <col min="7" max="7" width="20.7109375" customWidth="1"/>
    <col min="8" max="8" width="11.42578125" customWidth="1"/>
    <col min="9" max="9" width="18.42578125" customWidth="1"/>
    <col min="10" max="10" width="14.28515625" customWidth="1"/>
  </cols>
  <sheetData>
    <row r="1" spans="1:17" x14ac:dyDescent="0.25">
      <c r="A1" s="1" t="s">
        <v>19</v>
      </c>
      <c r="C1" s="4" t="s">
        <v>0</v>
      </c>
      <c r="D1" s="5" t="s">
        <v>1</v>
      </c>
      <c r="E1" s="16" t="s">
        <v>4</v>
      </c>
      <c r="F1" s="17" t="s">
        <v>5</v>
      </c>
      <c r="G1" s="26" t="s">
        <v>6</v>
      </c>
      <c r="H1" s="54" t="s">
        <v>7</v>
      </c>
      <c r="I1" s="33" t="s">
        <v>9</v>
      </c>
      <c r="J1" s="39" t="s">
        <v>13</v>
      </c>
    </row>
    <row r="2" spans="1:17" x14ac:dyDescent="0.25">
      <c r="A2" s="2"/>
      <c r="C2" s="8">
        <v>0</v>
      </c>
      <c r="D2" s="8">
        <f>COUNTIF($A$2:A1699,C2)</f>
        <v>0</v>
      </c>
      <c r="E2" s="18">
        <f>D2*C2</f>
        <v>0</v>
      </c>
      <c r="F2" s="21" t="e">
        <f t="shared" ref="F2:F41" si="0">_xlfn.POISSON.DIST(C2,$E$44,FALSE)</f>
        <v>#DIV/0!</v>
      </c>
      <c r="G2" s="53" t="e">
        <f>F2*$E$43</f>
        <v>#DIV/0!</v>
      </c>
      <c r="H2" s="55" t="e">
        <f t="shared" ref="H2:H41" si="1">_xlfn.NORM.DIST(C2,$E$44,$E$45,FALSE)</f>
        <v>#DIV/0!</v>
      </c>
      <c r="I2" s="34" t="e">
        <f t="shared" ref="I2:I41" si="2">H2*$E$43</f>
        <v>#DIV/0!</v>
      </c>
      <c r="J2" s="42" t="e">
        <f>E47/E43</f>
        <v>#DIV/0!</v>
      </c>
    </row>
    <row r="3" spans="1:17" x14ac:dyDescent="0.25">
      <c r="A3" s="2"/>
      <c r="C3" s="6">
        <v>1</v>
      </c>
      <c r="D3" s="8">
        <f>COUNTIF($A$2:A1700,C3)</f>
        <v>0</v>
      </c>
      <c r="E3" s="18">
        <f>D3*C3</f>
        <v>0</v>
      </c>
      <c r="F3" s="21" t="e">
        <f t="shared" si="0"/>
        <v>#DIV/0!</v>
      </c>
      <c r="G3" s="24" t="e">
        <f>F3*$E$43</f>
        <v>#DIV/0!</v>
      </c>
      <c r="H3" s="30" t="e">
        <f t="shared" si="1"/>
        <v>#DIV/0!</v>
      </c>
      <c r="I3" s="35" t="e">
        <f t="shared" si="2"/>
        <v>#DIV/0!</v>
      </c>
    </row>
    <row r="4" spans="1:17" ht="15.75" thickBot="1" x14ac:dyDescent="0.3">
      <c r="A4" s="2"/>
      <c r="C4" s="6">
        <f>C3+1</f>
        <v>2</v>
      </c>
      <c r="D4" s="8">
        <f>COUNTIF($A$2:A1701,C4)</f>
        <v>0</v>
      </c>
      <c r="E4" s="19">
        <f t="shared" ref="E4:E41" si="3">D4*C4</f>
        <v>0</v>
      </c>
      <c r="F4" s="22" t="e">
        <f t="shared" si="0"/>
        <v>#DIV/0!</v>
      </c>
      <c r="G4" s="24" t="e">
        <f t="shared" ref="G4:G41" si="4">F4*$E$43</f>
        <v>#DIV/0!</v>
      </c>
      <c r="H4" s="30" t="e">
        <f t="shared" si="1"/>
        <v>#DIV/0!</v>
      </c>
      <c r="I4" s="35" t="e">
        <f t="shared" si="2"/>
        <v>#DIV/0!</v>
      </c>
    </row>
    <row r="5" spans="1:17" ht="15.75" thickTop="1" x14ac:dyDescent="0.25">
      <c r="A5" s="2"/>
      <c r="C5" s="6">
        <f t="shared" ref="C5:C41" si="5">C4+1</f>
        <v>3</v>
      </c>
      <c r="D5" s="8">
        <f>COUNTIF($A$2:A1702,C5)</f>
        <v>0</v>
      </c>
      <c r="E5" s="19">
        <f t="shared" si="3"/>
        <v>0</v>
      </c>
      <c r="F5" s="22" t="e">
        <f t="shared" si="0"/>
        <v>#DIV/0!</v>
      </c>
      <c r="G5" s="24" t="e">
        <f t="shared" si="4"/>
        <v>#DIV/0!</v>
      </c>
      <c r="H5" s="30" t="e">
        <f t="shared" si="1"/>
        <v>#DIV/0!</v>
      </c>
      <c r="I5" s="35" t="e">
        <f t="shared" si="2"/>
        <v>#DIV/0!</v>
      </c>
      <c r="J5" s="45" t="s">
        <v>14</v>
      </c>
    </row>
    <row r="6" spans="1:17" ht="15.75" thickBot="1" x14ac:dyDescent="0.3">
      <c r="A6" s="2"/>
      <c r="C6" s="6">
        <f t="shared" si="5"/>
        <v>4</v>
      </c>
      <c r="D6" s="8">
        <f>COUNTIF($A$2:A1703,C6)</f>
        <v>0</v>
      </c>
      <c r="E6" s="19">
        <f t="shared" si="3"/>
        <v>0</v>
      </c>
      <c r="F6" s="22" t="e">
        <f t="shared" si="0"/>
        <v>#DIV/0!</v>
      </c>
      <c r="G6" s="24" t="e">
        <f t="shared" si="4"/>
        <v>#DIV/0!</v>
      </c>
      <c r="H6" s="30" t="e">
        <f t="shared" si="1"/>
        <v>#DIV/0!</v>
      </c>
      <c r="I6" s="44" t="e">
        <f t="shared" si="2"/>
        <v>#DIV/0!</v>
      </c>
      <c r="J6" s="46" t="e">
        <f>SUM(O9:O32)</f>
        <v>#DIV/0!</v>
      </c>
    </row>
    <row r="7" spans="1:17" ht="16.5" thickTop="1" thickBot="1" x14ac:dyDescent="0.3">
      <c r="A7" s="2"/>
      <c r="C7" s="6">
        <f t="shared" si="5"/>
        <v>5</v>
      </c>
      <c r="D7" s="8">
        <f>COUNTIF($A$2:A1704,C7)</f>
        <v>0</v>
      </c>
      <c r="E7" s="19">
        <f t="shared" si="3"/>
        <v>0</v>
      </c>
      <c r="F7" s="22" t="e">
        <f t="shared" si="0"/>
        <v>#DIV/0!</v>
      </c>
      <c r="G7" s="24" t="e">
        <f t="shared" si="4"/>
        <v>#DIV/0!</v>
      </c>
      <c r="H7" s="30" t="e">
        <f t="shared" si="1"/>
        <v>#DIV/0!</v>
      </c>
      <c r="I7" s="35" t="e">
        <f t="shared" si="2"/>
        <v>#DIV/0!</v>
      </c>
    </row>
    <row r="8" spans="1:17" ht="15.75" thickTop="1" x14ac:dyDescent="0.25">
      <c r="A8" s="2"/>
      <c r="C8" s="6">
        <f t="shared" si="5"/>
        <v>6</v>
      </c>
      <c r="D8" s="8">
        <f>COUNTIF($A$2:A1705,C8)</f>
        <v>0</v>
      </c>
      <c r="E8" s="19">
        <f t="shared" si="3"/>
        <v>0</v>
      </c>
      <c r="F8" s="22" t="e">
        <f t="shared" si="0"/>
        <v>#DIV/0!</v>
      </c>
      <c r="G8" s="24" t="e">
        <f t="shared" si="4"/>
        <v>#DIV/0!</v>
      </c>
      <c r="H8" s="30" t="e">
        <f t="shared" si="1"/>
        <v>#DIV/0!</v>
      </c>
      <c r="I8" s="35" t="e">
        <f t="shared" si="2"/>
        <v>#DIV/0!</v>
      </c>
      <c r="J8" s="47" t="s">
        <v>15</v>
      </c>
    </row>
    <row r="9" spans="1:17" ht="15.75" thickBot="1" x14ac:dyDescent="0.3">
      <c r="A9" s="2"/>
      <c r="C9" s="6">
        <f t="shared" si="5"/>
        <v>7</v>
      </c>
      <c r="D9" s="8">
        <f>COUNTIF($A$2:A1706,C9)</f>
        <v>0</v>
      </c>
      <c r="E9" s="19">
        <f t="shared" si="3"/>
        <v>0</v>
      </c>
      <c r="F9" s="22" t="e">
        <f t="shared" si="0"/>
        <v>#DIV/0!</v>
      </c>
      <c r="G9" s="24" t="e">
        <f t="shared" si="4"/>
        <v>#DIV/0!</v>
      </c>
      <c r="H9" s="30" t="e">
        <f t="shared" si="1"/>
        <v>#DIV/0!</v>
      </c>
      <c r="I9" s="44" t="e">
        <f t="shared" si="2"/>
        <v>#DIV/0!</v>
      </c>
      <c r="J9" s="48" t="e">
        <f>SUM(Q9:Q32)</f>
        <v>#DIV/0!</v>
      </c>
      <c r="M9">
        <f>SUM(D2:D10)</f>
        <v>0</v>
      </c>
      <c r="N9" t="e">
        <f>SUM(G2:G10)</f>
        <v>#DIV/0!</v>
      </c>
      <c r="O9" t="e">
        <f>((M9-N9)^2)/N9</f>
        <v>#DIV/0!</v>
      </c>
      <c r="P9" t="e">
        <f>SUM(I2:I10)</f>
        <v>#DIV/0!</v>
      </c>
      <c r="Q9" t="e">
        <f>((M9-P9)^2)/P9</f>
        <v>#DIV/0!</v>
      </c>
    </row>
    <row r="10" spans="1:17" ht="16.5" thickTop="1" thickBot="1" x14ac:dyDescent="0.3">
      <c r="A10" s="2"/>
      <c r="C10" s="6">
        <f t="shared" si="5"/>
        <v>8</v>
      </c>
      <c r="D10" s="8">
        <f>COUNTIF($A$2:A1707,C10)</f>
        <v>0</v>
      </c>
      <c r="E10" s="19">
        <f t="shared" si="3"/>
        <v>0</v>
      </c>
      <c r="F10" s="22" t="e">
        <f t="shared" si="0"/>
        <v>#DIV/0!</v>
      </c>
      <c r="G10" s="24" t="e">
        <f t="shared" si="4"/>
        <v>#DIV/0!</v>
      </c>
      <c r="H10" s="30" t="e">
        <f t="shared" si="1"/>
        <v>#DIV/0!</v>
      </c>
      <c r="I10" s="35" t="e">
        <f t="shared" si="2"/>
        <v>#DIV/0!</v>
      </c>
      <c r="M10">
        <f t="shared" ref="M10:M31" si="6">D11</f>
        <v>0</v>
      </c>
      <c r="N10" t="e">
        <f t="shared" ref="N10:N31" si="7">G11</f>
        <v>#DIV/0!</v>
      </c>
      <c r="O10" t="e">
        <f t="shared" ref="O10:O32" si="8">((M10-N10)^2)/N10</f>
        <v>#DIV/0!</v>
      </c>
      <c r="P10" t="e">
        <f t="shared" ref="P10:P31" si="9">I11</f>
        <v>#DIV/0!</v>
      </c>
      <c r="Q10" t="e">
        <f t="shared" ref="Q10:Q32" si="10">((M10-P10)^2)/P10</f>
        <v>#DIV/0!</v>
      </c>
    </row>
    <row r="11" spans="1:17" ht="15.75" thickTop="1" x14ac:dyDescent="0.25">
      <c r="A11" s="2"/>
      <c r="C11" s="6">
        <f t="shared" si="5"/>
        <v>9</v>
      </c>
      <c r="D11" s="8">
        <f>COUNTIF($A$2:A1708,C11)</f>
        <v>0</v>
      </c>
      <c r="E11" s="19">
        <f t="shared" si="3"/>
        <v>0</v>
      </c>
      <c r="F11" s="22" t="e">
        <f t="shared" si="0"/>
        <v>#DIV/0!</v>
      </c>
      <c r="G11" s="24" t="e">
        <f t="shared" si="4"/>
        <v>#DIV/0!</v>
      </c>
      <c r="H11" s="30" t="e">
        <f t="shared" si="1"/>
        <v>#DIV/0!</v>
      </c>
      <c r="I11" s="35" t="e">
        <f t="shared" si="2"/>
        <v>#DIV/0!</v>
      </c>
      <c r="J11" s="49" t="s">
        <v>16</v>
      </c>
      <c r="M11">
        <f t="shared" si="6"/>
        <v>0</v>
      </c>
      <c r="N11" t="e">
        <f t="shared" si="7"/>
        <v>#DIV/0!</v>
      </c>
      <c r="O11" t="e">
        <f t="shared" si="8"/>
        <v>#DIV/0!</v>
      </c>
      <c r="P11" t="e">
        <f t="shared" si="9"/>
        <v>#DIV/0!</v>
      </c>
      <c r="Q11" t="e">
        <f t="shared" si="10"/>
        <v>#DIV/0!</v>
      </c>
    </row>
    <row r="12" spans="1:17" ht="15.75" thickBot="1" x14ac:dyDescent="0.3">
      <c r="A12" s="2"/>
      <c r="C12" s="6">
        <f t="shared" si="5"/>
        <v>10</v>
      </c>
      <c r="D12" s="8">
        <f>COUNTIF($A$2:A1709,C12)</f>
        <v>0</v>
      </c>
      <c r="E12" s="19">
        <f t="shared" si="3"/>
        <v>0</v>
      </c>
      <c r="F12" s="22" t="e">
        <f t="shared" si="0"/>
        <v>#DIV/0!</v>
      </c>
      <c r="G12" s="24" t="e">
        <f t="shared" si="4"/>
        <v>#DIV/0!</v>
      </c>
      <c r="H12" s="30" t="e">
        <f t="shared" si="1"/>
        <v>#DIV/0!</v>
      </c>
      <c r="I12" s="44" t="e">
        <f t="shared" si="2"/>
        <v>#DIV/0!</v>
      </c>
      <c r="J12" s="50">
        <v>22</v>
      </c>
      <c r="M12">
        <f t="shared" si="6"/>
        <v>0</v>
      </c>
      <c r="N12" t="e">
        <f t="shared" si="7"/>
        <v>#DIV/0!</v>
      </c>
      <c r="O12" t="e">
        <f t="shared" si="8"/>
        <v>#DIV/0!</v>
      </c>
      <c r="P12" t="e">
        <f t="shared" si="9"/>
        <v>#DIV/0!</v>
      </c>
      <c r="Q12" t="e">
        <f t="shared" si="10"/>
        <v>#DIV/0!</v>
      </c>
    </row>
    <row r="13" spans="1:17" ht="15.75" thickTop="1" x14ac:dyDescent="0.25">
      <c r="A13" s="2"/>
      <c r="C13" s="6">
        <f t="shared" si="5"/>
        <v>11</v>
      </c>
      <c r="D13" s="8">
        <f>COUNTIF($A$2:A1710,C13)</f>
        <v>0</v>
      </c>
      <c r="E13" s="19">
        <f t="shared" si="3"/>
        <v>0</v>
      </c>
      <c r="F13" s="22" t="e">
        <f t="shared" si="0"/>
        <v>#DIV/0!</v>
      </c>
      <c r="G13" s="24" t="e">
        <f t="shared" si="4"/>
        <v>#DIV/0!</v>
      </c>
      <c r="H13" s="30" t="e">
        <f t="shared" si="1"/>
        <v>#DIV/0!</v>
      </c>
      <c r="I13" s="35" t="e">
        <f t="shared" si="2"/>
        <v>#DIV/0!</v>
      </c>
      <c r="M13">
        <f t="shared" si="6"/>
        <v>0</v>
      </c>
      <c r="N13" t="e">
        <f t="shared" si="7"/>
        <v>#DIV/0!</v>
      </c>
      <c r="O13" t="e">
        <f t="shared" si="8"/>
        <v>#DIV/0!</v>
      </c>
      <c r="P13" t="e">
        <f t="shared" si="9"/>
        <v>#DIV/0!</v>
      </c>
      <c r="Q13" t="e">
        <f t="shared" si="10"/>
        <v>#DIV/0!</v>
      </c>
    </row>
    <row r="14" spans="1:17" x14ac:dyDescent="0.25">
      <c r="A14" s="2"/>
      <c r="C14" s="6">
        <f t="shared" si="5"/>
        <v>12</v>
      </c>
      <c r="D14" s="8">
        <f>COUNTIF($A$2:A1711,C14)</f>
        <v>0</v>
      </c>
      <c r="E14" s="19">
        <f t="shared" si="3"/>
        <v>0</v>
      </c>
      <c r="F14" s="22" t="e">
        <f t="shared" si="0"/>
        <v>#DIV/0!</v>
      </c>
      <c r="G14" s="24" t="e">
        <f t="shared" si="4"/>
        <v>#DIV/0!</v>
      </c>
      <c r="H14" s="30" t="e">
        <f t="shared" si="1"/>
        <v>#DIV/0!</v>
      </c>
      <c r="I14" s="35" t="e">
        <f t="shared" si="2"/>
        <v>#DIV/0!</v>
      </c>
      <c r="M14">
        <f t="shared" si="6"/>
        <v>0</v>
      </c>
      <c r="N14" t="e">
        <f t="shared" si="7"/>
        <v>#DIV/0!</v>
      </c>
      <c r="O14" t="e">
        <f t="shared" si="8"/>
        <v>#DIV/0!</v>
      </c>
      <c r="P14" t="e">
        <f t="shared" si="9"/>
        <v>#DIV/0!</v>
      </c>
      <c r="Q14" t="e">
        <f t="shared" si="10"/>
        <v>#DIV/0!</v>
      </c>
    </row>
    <row r="15" spans="1:17" x14ac:dyDescent="0.25">
      <c r="A15" s="2"/>
      <c r="C15" s="6">
        <f t="shared" si="5"/>
        <v>13</v>
      </c>
      <c r="D15" s="8">
        <f>COUNTIF($A$2:A1712,C15)</f>
        <v>0</v>
      </c>
      <c r="E15" s="19">
        <f t="shared" si="3"/>
        <v>0</v>
      </c>
      <c r="F15" s="22" t="e">
        <f t="shared" si="0"/>
        <v>#DIV/0!</v>
      </c>
      <c r="G15" s="24" t="e">
        <f t="shared" si="4"/>
        <v>#DIV/0!</v>
      </c>
      <c r="H15" s="30" t="e">
        <f t="shared" si="1"/>
        <v>#DIV/0!</v>
      </c>
      <c r="I15" s="35" t="e">
        <f t="shared" si="2"/>
        <v>#DIV/0!</v>
      </c>
      <c r="M15">
        <f t="shared" si="6"/>
        <v>0</v>
      </c>
      <c r="N15" t="e">
        <f t="shared" si="7"/>
        <v>#DIV/0!</v>
      </c>
      <c r="O15" t="e">
        <f t="shared" si="8"/>
        <v>#DIV/0!</v>
      </c>
      <c r="P15" t="e">
        <f t="shared" si="9"/>
        <v>#DIV/0!</v>
      </c>
      <c r="Q15" t="e">
        <f t="shared" si="10"/>
        <v>#DIV/0!</v>
      </c>
    </row>
    <row r="16" spans="1:17" x14ac:dyDescent="0.25">
      <c r="A16" s="2"/>
      <c r="C16" s="6">
        <f t="shared" si="5"/>
        <v>14</v>
      </c>
      <c r="D16" s="8">
        <f>COUNTIF($A$2:A1713,C16)</f>
        <v>0</v>
      </c>
      <c r="E16" s="19">
        <f t="shared" si="3"/>
        <v>0</v>
      </c>
      <c r="F16" s="22" t="e">
        <f t="shared" si="0"/>
        <v>#DIV/0!</v>
      </c>
      <c r="G16" s="24" t="e">
        <f t="shared" si="4"/>
        <v>#DIV/0!</v>
      </c>
      <c r="H16" s="30" t="e">
        <f t="shared" si="1"/>
        <v>#DIV/0!</v>
      </c>
      <c r="I16" s="35" t="e">
        <f t="shared" si="2"/>
        <v>#DIV/0!</v>
      </c>
      <c r="M16">
        <f t="shared" si="6"/>
        <v>0</v>
      </c>
      <c r="N16" t="e">
        <f t="shared" si="7"/>
        <v>#DIV/0!</v>
      </c>
      <c r="O16" t="e">
        <f t="shared" si="8"/>
        <v>#DIV/0!</v>
      </c>
      <c r="P16" t="e">
        <f t="shared" si="9"/>
        <v>#DIV/0!</v>
      </c>
      <c r="Q16" t="e">
        <f t="shared" si="10"/>
        <v>#DIV/0!</v>
      </c>
    </row>
    <row r="17" spans="1:17" x14ac:dyDescent="0.25">
      <c r="A17" s="2"/>
      <c r="C17" s="6">
        <f t="shared" si="5"/>
        <v>15</v>
      </c>
      <c r="D17" s="8">
        <f>COUNTIF($A$2:A1714,C17)</f>
        <v>0</v>
      </c>
      <c r="E17" s="19">
        <f t="shared" si="3"/>
        <v>0</v>
      </c>
      <c r="F17" s="22" t="e">
        <f t="shared" si="0"/>
        <v>#DIV/0!</v>
      </c>
      <c r="G17" s="24" t="e">
        <f t="shared" si="4"/>
        <v>#DIV/0!</v>
      </c>
      <c r="H17" s="30" t="e">
        <f t="shared" si="1"/>
        <v>#DIV/0!</v>
      </c>
      <c r="I17" s="35" t="e">
        <f t="shared" si="2"/>
        <v>#DIV/0!</v>
      </c>
      <c r="M17">
        <f t="shared" si="6"/>
        <v>0</v>
      </c>
      <c r="N17" t="e">
        <f t="shared" si="7"/>
        <v>#DIV/0!</v>
      </c>
      <c r="O17" t="e">
        <f t="shared" si="8"/>
        <v>#DIV/0!</v>
      </c>
      <c r="P17" t="e">
        <f t="shared" si="9"/>
        <v>#DIV/0!</v>
      </c>
      <c r="Q17" t="e">
        <f t="shared" si="10"/>
        <v>#DIV/0!</v>
      </c>
    </row>
    <row r="18" spans="1:17" x14ac:dyDescent="0.25">
      <c r="A18" s="2"/>
      <c r="C18" s="6">
        <f t="shared" si="5"/>
        <v>16</v>
      </c>
      <c r="D18" s="8">
        <f>COUNTIF($A$2:A1715,C18)</f>
        <v>0</v>
      </c>
      <c r="E18" s="19">
        <f t="shared" si="3"/>
        <v>0</v>
      </c>
      <c r="F18" s="22" t="e">
        <f t="shared" si="0"/>
        <v>#DIV/0!</v>
      </c>
      <c r="G18" s="24" t="e">
        <f t="shared" si="4"/>
        <v>#DIV/0!</v>
      </c>
      <c r="H18" s="30" t="e">
        <f t="shared" si="1"/>
        <v>#DIV/0!</v>
      </c>
      <c r="I18" s="35" t="e">
        <f t="shared" si="2"/>
        <v>#DIV/0!</v>
      </c>
      <c r="M18">
        <f t="shared" si="6"/>
        <v>0</v>
      </c>
      <c r="N18" t="e">
        <f t="shared" si="7"/>
        <v>#DIV/0!</v>
      </c>
      <c r="O18" t="e">
        <f t="shared" si="8"/>
        <v>#DIV/0!</v>
      </c>
      <c r="P18" t="e">
        <f t="shared" si="9"/>
        <v>#DIV/0!</v>
      </c>
      <c r="Q18" t="e">
        <f t="shared" si="10"/>
        <v>#DIV/0!</v>
      </c>
    </row>
    <row r="19" spans="1:17" x14ac:dyDescent="0.25">
      <c r="A19" s="2"/>
      <c r="C19" s="6">
        <f t="shared" si="5"/>
        <v>17</v>
      </c>
      <c r="D19" s="8">
        <f>COUNTIF($A$2:A1716,C19)</f>
        <v>0</v>
      </c>
      <c r="E19" s="19">
        <f t="shared" si="3"/>
        <v>0</v>
      </c>
      <c r="F19" s="22" t="e">
        <f t="shared" si="0"/>
        <v>#DIV/0!</v>
      </c>
      <c r="G19" s="24" t="e">
        <f t="shared" si="4"/>
        <v>#DIV/0!</v>
      </c>
      <c r="H19" s="30" t="e">
        <f t="shared" si="1"/>
        <v>#DIV/0!</v>
      </c>
      <c r="I19" s="35" t="e">
        <f t="shared" si="2"/>
        <v>#DIV/0!</v>
      </c>
      <c r="M19">
        <f t="shared" si="6"/>
        <v>0</v>
      </c>
      <c r="N19" t="e">
        <f t="shared" si="7"/>
        <v>#DIV/0!</v>
      </c>
      <c r="O19" t="e">
        <f t="shared" si="8"/>
        <v>#DIV/0!</v>
      </c>
      <c r="P19" t="e">
        <f t="shared" si="9"/>
        <v>#DIV/0!</v>
      </c>
      <c r="Q19" t="e">
        <f t="shared" si="10"/>
        <v>#DIV/0!</v>
      </c>
    </row>
    <row r="20" spans="1:17" x14ac:dyDescent="0.25">
      <c r="A20" s="2"/>
      <c r="C20" s="6">
        <f t="shared" si="5"/>
        <v>18</v>
      </c>
      <c r="D20" s="8">
        <f>COUNTIF($A$2:A1717,C20)</f>
        <v>0</v>
      </c>
      <c r="E20" s="19">
        <f t="shared" si="3"/>
        <v>0</v>
      </c>
      <c r="F20" s="22" t="e">
        <f t="shared" si="0"/>
        <v>#DIV/0!</v>
      </c>
      <c r="G20" s="24" t="e">
        <f t="shared" si="4"/>
        <v>#DIV/0!</v>
      </c>
      <c r="H20" s="30" t="e">
        <f t="shared" si="1"/>
        <v>#DIV/0!</v>
      </c>
      <c r="I20" s="35" t="e">
        <f t="shared" si="2"/>
        <v>#DIV/0!</v>
      </c>
      <c r="M20">
        <f t="shared" si="6"/>
        <v>0</v>
      </c>
      <c r="N20" t="e">
        <f t="shared" si="7"/>
        <v>#DIV/0!</v>
      </c>
      <c r="O20" t="e">
        <f t="shared" si="8"/>
        <v>#DIV/0!</v>
      </c>
      <c r="P20" t="e">
        <f t="shared" si="9"/>
        <v>#DIV/0!</v>
      </c>
      <c r="Q20" t="e">
        <f t="shared" si="10"/>
        <v>#DIV/0!</v>
      </c>
    </row>
    <row r="21" spans="1:17" x14ac:dyDescent="0.25">
      <c r="A21" s="2"/>
      <c r="C21" s="6">
        <f t="shared" si="5"/>
        <v>19</v>
      </c>
      <c r="D21" s="8">
        <f>COUNTIF($A$2:A1718,C21)</f>
        <v>0</v>
      </c>
      <c r="E21" s="19">
        <f t="shared" si="3"/>
        <v>0</v>
      </c>
      <c r="F21" s="22" t="e">
        <f t="shared" si="0"/>
        <v>#DIV/0!</v>
      </c>
      <c r="G21" s="24" t="e">
        <f t="shared" si="4"/>
        <v>#DIV/0!</v>
      </c>
      <c r="H21" s="30" t="e">
        <f t="shared" si="1"/>
        <v>#DIV/0!</v>
      </c>
      <c r="I21" s="35" t="e">
        <f t="shared" si="2"/>
        <v>#DIV/0!</v>
      </c>
      <c r="M21">
        <f t="shared" si="6"/>
        <v>0</v>
      </c>
      <c r="N21" t="e">
        <f t="shared" si="7"/>
        <v>#DIV/0!</v>
      </c>
      <c r="O21" t="e">
        <f t="shared" si="8"/>
        <v>#DIV/0!</v>
      </c>
      <c r="P21" t="e">
        <f t="shared" si="9"/>
        <v>#DIV/0!</v>
      </c>
      <c r="Q21" t="e">
        <f t="shared" si="10"/>
        <v>#DIV/0!</v>
      </c>
    </row>
    <row r="22" spans="1:17" x14ac:dyDescent="0.25">
      <c r="A22" s="2"/>
      <c r="C22" s="6">
        <f t="shared" si="5"/>
        <v>20</v>
      </c>
      <c r="D22" s="8">
        <f>COUNTIF($A$2:A1719,C22)</f>
        <v>0</v>
      </c>
      <c r="E22" s="19">
        <f t="shared" si="3"/>
        <v>0</v>
      </c>
      <c r="F22" s="22" t="e">
        <f t="shared" si="0"/>
        <v>#DIV/0!</v>
      </c>
      <c r="G22" s="24" t="e">
        <f t="shared" si="4"/>
        <v>#DIV/0!</v>
      </c>
      <c r="H22" s="30" t="e">
        <f t="shared" si="1"/>
        <v>#DIV/0!</v>
      </c>
      <c r="I22" s="35" t="e">
        <f t="shared" si="2"/>
        <v>#DIV/0!</v>
      </c>
      <c r="M22">
        <f t="shared" si="6"/>
        <v>0</v>
      </c>
      <c r="N22" t="e">
        <f t="shared" si="7"/>
        <v>#DIV/0!</v>
      </c>
      <c r="O22" t="e">
        <f t="shared" si="8"/>
        <v>#DIV/0!</v>
      </c>
      <c r="P22" t="e">
        <f t="shared" si="9"/>
        <v>#DIV/0!</v>
      </c>
      <c r="Q22" t="e">
        <f t="shared" si="10"/>
        <v>#DIV/0!</v>
      </c>
    </row>
    <row r="23" spans="1:17" x14ac:dyDescent="0.25">
      <c r="A23" s="2"/>
      <c r="C23" s="6">
        <f t="shared" si="5"/>
        <v>21</v>
      </c>
      <c r="D23" s="8">
        <f>COUNTIF($A$2:A1720,C23)</f>
        <v>0</v>
      </c>
      <c r="E23" s="19">
        <f t="shared" si="3"/>
        <v>0</v>
      </c>
      <c r="F23" s="22" t="e">
        <f t="shared" si="0"/>
        <v>#DIV/0!</v>
      </c>
      <c r="G23" s="24" t="e">
        <f t="shared" si="4"/>
        <v>#DIV/0!</v>
      </c>
      <c r="H23" s="30" t="e">
        <f t="shared" si="1"/>
        <v>#DIV/0!</v>
      </c>
      <c r="I23" s="35" t="e">
        <f t="shared" si="2"/>
        <v>#DIV/0!</v>
      </c>
      <c r="M23">
        <f t="shared" si="6"/>
        <v>0</v>
      </c>
      <c r="N23" t="e">
        <f t="shared" si="7"/>
        <v>#DIV/0!</v>
      </c>
      <c r="O23" t="e">
        <f t="shared" si="8"/>
        <v>#DIV/0!</v>
      </c>
      <c r="P23" t="e">
        <f t="shared" si="9"/>
        <v>#DIV/0!</v>
      </c>
      <c r="Q23" t="e">
        <f t="shared" si="10"/>
        <v>#DIV/0!</v>
      </c>
    </row>
    <row r="24" spans="1:17" x14ac:dyDescent="0.25">
      <c r="A24" s="2"/>
      <c r="C24" s="6">
        <f t="shared" si="5"/>
        <v>22</v>
      </c>
      <c r="D24" s="8">
        <f>COUNTIF($A$2:A1721,C24)</f>
        <v>0</v>
      </c>
      <c r="E24" s="19">
        <f t="shared" si="3"/>
        <v>0</v>
      </c>
      <c r="F24" s="22" t="e">
        <f t="shared" si="0"/>
        <v>#DIV/0!</v>
      </c>
      <c r="G24" s="24" t="e">
        <f t="shared" si="4"/>
        <v>#DIV/0!</v>
      </c>
      <c r="H24" s="30" t="e">
        <f t="shared" si="1"/>
        <v>#DIV/0!</v>
      </c>
      <c r="I24" s="35" t="e">
        <f t="shared" si="2"/>
        <v>#DIV/0!</v>
      </c>
      <c r="M24">
        <f t="shared" si="6"/>
        <v>0</v>
      </c>
      <c r="N24" t="e">
        <f t="shared" si="7"/>
        <v>#DIV/0!</v>
      </c>
      <c r="O24" t="e">
        <f t="shared" si="8"/>
        <v>#DIV/0!</v>
      </c>
      <c r="P24" t="e">
        <f t="shared" si="9"/>
        <v>#DIV/0!</v>
      </c>
      <c r="Q24" t="e">
        <f t="shared" si="10"/>
        <v>#DIV/0!</v>
      </c>
    </row>
    <row r="25" spans="1:17" x14ac:dyDescent="0.25">
      <c r="A25" s="2"/>
      <c r="C25" s="6">
        <f t="shared" si="5"/>
        <v>23</v>
      </c>
      <c r="D25" s="8">
        <f>COUNTIF($A$2:A1722,C25)</f>
        <v>0</v>
      </c>
      <c r="E25" s="19">
        <f t="shared" si="3"/>
        <v>0</v>
      </c>
      <c r="F25" s="22" t="e">
        <f t="shared" si="0"/>
        <v>#DIV/0!</v>
      </c>
      <c r="G25" s="24" t="e">
        <f t="shared" si="4"/>
        <v>#DIV/0!</v>
      </c>
      <c r="H25" s="30" t="e">
        <f t="shared" si="1"/>
        <v>#DIV/0!</v>
      </c>
      <c r="I25" s="35" t="e">
        <f t="shared" si="2"/>
        <v>#DIV/0!</v>
      </c>
      <c r="M25">
        <f t="shared" si="6"/>
        <v>0</v>
      </c>
      <c r="N25" t="e">
        <f t="shared" si="7"/>
        <v>#DIV/0!</v>
      </c>
      <c r="O25" t="e">
        <f t="shared" si="8"/>
        <v>#DIV/0!</v>
      </c>
      <c r="P25" t="e">
        <f t="shared" si="9"/>
        <v>#DIV/0!</v>
      </c>
      <c r="Q25" t="e">
        <f t="shared" si="10"/>
        <v>#DIV/0!</v>
      </c>
    </row>
    <row r="26" spans="1:17" x14ac:dyDescent="0.25">
      <c r="A26" s="2"/>
      <c r="C26" s="6">
        <f t="shared" si="5"/>
        <v>24</v>
      </c>
      <c r="D26" s="8">
        <f>COUNTIF($A$2:A1723,C26)</f>
        <v>0</v>
      </c>
      <c r="E26" s="19">
        <f t="shared" si="3"/>
        <v>0</v>
      </c>
      <c r="F26" s="22" t="e">
        <f t="shared" si="0"/>
        <v>#DIV/0!</v>
      </c>
      <c r="G26" s="24" t="e">
        <f t="shared" si="4"/>
        <v>#DIV/0!</v>
      </c>
      <c r="H26" s="30" t="e">
        <f t="shared" si="1"/>
        <v>#DIV/0!</v>
      </c>
      <c r="I26" s="35" t="e">
        <f t="shared" si="2"/>
        <v>#DIV/0!</v>
      </c>
      <c r="M26">
        <f t="shared" si="6"/>
        <v>0</v>
      </c>
      <c r="N26" t="e">
        <f t="shared" si="7"/>
        <v>#DIV/0!</v>
      </c>
      <c r="O26" t="e">
        <f t="shared" si="8"/>
        <v>#DIV/0!</v>
      </c>
      <c r="P26" t="e">
        <f t="shared" si="9"/>
        <v>#DIV/0!</v>
      </c>
      <c r="Q26" t="e">
        <f t="shared" si="10"/>
        <v>#DIV/0!</v>
      </c>
    </row>
    <row r="27" spans="1:17" x14ac:dyDescent="0.25">
      <c r="A27" s="2"/>
      <c r="C27" s="6">
        <f t="shared" si="5"/>
        <v>25</v>
      </c>
      <c r="D27" s="8">
        <f>COUNTIF($A$2:A1724,C27)</f>
        <v>0</v>
      </c>
      <c r="E27" s="19">
        <f t="shared" si="3"/>
        <v>0</v>
      </c>
      <c r="F27" s="22" t="e">
        <f t="shared" si="0"/>
        <v>#DIV/0!</v>
      </c>
      <c r="G27" s="24" t="e">
        <f t="shared" si="4"/>
        <v>#DIV/0!</v>
      </c>
      <c r="H27" s="30" t="e">
        <f t="shared" si="1"/>
        <v>#DIV/0!</v>
      </c>
      <c r="I27" s="35" t="e">
        <f t="shared" si="2"/>
        <v>#DIV/0!</v>
      </c>
      <c r="M27">
        <f t="shared" si="6"/>
        <v>0</v>
      </c>
      <c r="N27" t="e">
        <f t="shared" si="7"/>
        <v>#DIV/0!</v>
      </c>
      <c r="O27" t="e">
        <f t="shared" si="8"/>
        <v>#DIV/0!</v>
      </c>
      <c r="P27" t="e">
        <f t="shared" si="9"/>
        <v>#DIV/0!</v>
      </c>
      <c r="Q27" t="e">
        <f t="shared" si="10"/>
        <v>#DIV/0!</v>
      </c>
    </row>
    <row r="28" spans="1:17" x14ac:dyDescent="0.25">
      <c r="A28" s="2"/>
      <c r="C28" s="6">
        <f t="shared" si="5"/>
        <v>26</v>
      </c>
      <c r="D28" s="8">
        <f>COUNTIF($A$2:A1725,C28)</f>
        <v>0</v>
      </c>
      <c r="E28" s="19">
        <f t="shared" si="3"/>
        <v>0</v>
      </c>
      <c r="F28" s="22" t="e">
        <f t="shared" si="0"/>
        <v>#DIV/0!</v>
      </c>
      <c r="G28" s="24" t="e">
        <f t="shared" si="4"/>
        <v>#DIV/0!</v>
      </c>
      <c r="H28" s="30" t="e">
        <f t="shared" si="1"/>
        <v>#DIV/0!</v>
      </c>
      <c r="I28" s="35" t="e">
        <f t="shared" si="2"/>
        <v>#DIV/0!</v>
      </c>
      <c r="M28">
        <f t="shared" si="6"/>
        <v>0</v>
      </c>
      <c r="N28" t="e">
        <f t="shared" si="7"/>
        <v>#DIV/0!</v>
      </c>
      <c r="O28" t="e">
        <f t="shared" si="8"/>
        <v>#DIV/0!</v>
      </c>
      <c r="P28" t="e">
        <f t="shared" si="9"/>
        <v>#DIV/0!</v>
      </c>
      <c r="Q28" t="e">
        <f t="shared" si="10"/>
        <v>#DIV/0!</v>
      </c>
    </row>
    <row r="29" spans="1:17" x14ac:dyDescent="0.25">
      <c r="A29" s="2"/>
      <c r="C29" s="6">
        <f t="shared" si="5"/>
        <v>27</v>
      </c>
      <c r="D29" s="8">
        <f>COUNTIF($A$2:A1726,C29)</f>
        <v>0</v>
      </c>
      <c r="E29" s="19">
        <f t="shared" si="3"/>
        <v>0</v>
      </c>
      <c r="F29" s="22" t="e">
        <f t="shared" si="0"/>
        <v>#DIV/0!</v>
      </c>
      <c r="G29" s="24" t="e">
        <f t="shared" si="4"/>
        <v>#DIV/0!</v>
      </c>
      <c r="H29" s="30" t="e">
        <f t="shared" si="1"/>
        <v>#DIV/0!</v>
      </c>
      <c r="I29" s="35" t="e">
        <f t="shared" si="2"/>
        <v>#DIV/0!</v>
      </c>
      <c r="M29">
        <f t="shared" si="6"/>
        <v>0</v>
      </c>
      <c r="N29" t="e">
        <f t="shared" si="7"/>
        <v>#DIV/0!</v>
      </c>
      <c r="O29" t="e">
        <f t="shared" si="8"/>
        <v>#DIV/0!</v>
      </c>
      <c r="P29" t="e">
        <f t="shared" si="9"/>
        <v>#DIV/0!</v>
      </c>
      <c r="Q29" t="e">
        <f t="shared" si="10"/>
        <v>#DIV/0!</v>
      </c>
    </row>
    <row r="30" spans="1:17" x14ac:dyDescent="0.25">
      <c r="A30" s="2"/>
      <c r="C30" s="6">
        <f t="shared" si="5"/>
        <v>28</v>
      </c>
      <c r="D30" s="8">
        <f>COUNTIF($A$2:A1727,C30)</f>
        <v>0</v>
      </c>
      <c r="E30" s="19">
        <f t="shared" si="3"/>
        <v>0</v>
      </c>
      <c r="F30" s="22" t="e">
        <f t="shared" si="0"/>
        <v>#DIV/0!</v>
      </c>
      <c r="G30" s="24" t="e">
        <f t="shared" si="4"/>
        <v>#DIV/0!</v>
      </c>
      <c r="H30" s="30" t="e">
        <f t="shared" si="1"/>
        <v>#DIV/0!</v>
      </c>
      <c r="I30" s="35" t="e">
        <f t="shared" si="2"/>
        <v>#DIV/0!</v>
      </c>
      <c r="M30">
        <f t="shared" si="6"/>
        <v>0</v>
      </c>
      <c r="N30" t="e">
        <f t="shared" si="7"/>
        <v>#DIV/0!</v>
      </c>
      <c r="O30" t="e">
        <f t="shared" si="8"/>
        <v>#DIV/0!</v>
      </c>
      <c r="P30" t="e">
        <f t="shared" si="9"/>
        <v>#DIV/0!</v>
      </c>
      <c r="Q30" t="e">
        <f t="shared" si="10"/>
        <v>#DIV/0!</v>
      </c>
    </row>
    <row r="31" spans="1:17" x14ac:dyDescent="0.25">
      <c r="A31" s="2"/>
      <c r="C31" s="6">
        <f t="shared" si="5"/>
        <v>29</v>
      </c>
      <c r="D31" s="8">
        <f>COUNTIF($A$2:A1728,C31)</f>
        <v>0</v>
      </c>
      <c r="E31" s="19">
        <f t="shared" si="3"/>
        <v>0</v>
      </c>
      <c r="F31" s="22" t="e">
        <f t="shared" si="0"/>
        <v>#DIV/0!</v>
      </c>
      <c r="G31" s="24" t="e">
        <f t="shared" si="4"/>
        <v>#DIV/0!</v>
      </c>
      <c r="H31" s="30" t="e">
        <f t="shared" si="1"/>
        <v>#DIV/0!</v>
      </c>
      <c r="I31" s="35" t="e">
        <f t="shared" si="2"/>
        <v>#DIV/0!</v>
      </c>
      <c r="M31">
        <f t="shared" si="6"/>
        <v>0</v>
      </c>
      <c r="N31" t="e">
        <f t="shared" si="7"/>
        <v>#DIV/0!</v>
      </c>
      <c r="O31" t="e">
        <f t="shared" si="8"/>
        <v>#DIV/0!</v>
      </c>
      <c r="P31" t="e">
        <f t="shared" si="9"/>
        <v>#DIV/0!</v>
      </c>
      <c r="Q31" t="e">
        <f t="shared" si="10"/>
        <v>#DIV/0!</v>
      </c>
    </row>
    <row r="32" spans="1:17" x14ac:dyDescent="0.25">
      <c r="A32" s="2"/>
      <c r="C32" s="6">
        <f t="shared" si="5"/>
        <v>30</v>
      </c>
      <c r="D32" s="8">
        <f>COUNTIF($A$2:A1729,C32)</f>
        <v>0</v>
      </c>
      <c r="E32" s="19">
        <f t="shared" si="3"/>
        <v>0</v>
      </c>
      <c r="F32" s="22" t="e">
        <f t="shared" si="0"/>
        <v>#DIV/0!</v>
      </c>
      <c r="G32" s="24" t="e">
        <f t="shared" si="4"/>
        <v>#DIV/0!</v>
      </c>
      <c r="H32" s="30" t="e">
        <f t="shared" si="1"/>
        <v>#DIV/0!</v>
      </c>
      <c r="I32" s="35" t="e">
        <f t="shared" si="2"/>
        <v>#DIV/0!</v>
      </c>
      <c r="M32">
        <f>SUM(D33:D41)</f>
        <v>0</v>
      </c>
      <c r="N32" t="e">
        <f>SUM(G33:G41)</f>
        <v>#DIV/0!</v>
      </c>
      <c r="O32" t="e">
        <f t="shared" si="8"/>
        <v>#DIV/0!</v>
      </c>
      <c r="P32" t="e">
        <f>SUM(I32:I41)</f>
        <v>#DIV/0!</v>
      </c>
      <c r="Q32" t="e">
        <f t="shared" si="10"/>
        <v>#DIV/0!</v>
      </c>
    </row>
    <row r="33" spans="1:9" x14ac:dyDescent="0.25">
      <c r="A33" s="2"/>
      <c r="C33" s="6">
        <f t="shared" si="5"/>
        <v>31</v>
      </c>
      <c r="D33" s="8">
        <f>COUNTIF($A$2:A1730,C33)</f>
        <v>0</v>
      </c>
      <c r="E33" s="19">
        <f t="shared" si="3"/>
        <v>0</v>
      </c>
      <c r="F33" s="22" t="e">
        <f t="shared" si="0"/>
        <v>#DIV/0!</v>
      </c>
      <c r="G33" s="24" t="e">
        <f t="shared" si="4"/>
        <v>#DIV/0!</v>
      </c>
      <c r="H33" s="30" t="e">
        <f t="shared" si="1"/>
        <v>#DIV/0!</v>
      </c>
      <c r="I33" s="35" t="e">
        <f t="shared" si="2"/>
        <v>#DIV/0!</v>
      </c>
    </row>
    <row r="34" spans="1:9" x14ac:dyDescent="0.25">
      <c r="A34" s="2"/>
      <c r="C34" s="6">
        <f t="shared" si="5"/>
        <v>32</v>
      </c>
      <c r="D34" s="8">
        <f>COUNTIF($A$2:A1731,C34)</f>
        <v>0</v>
      </c>
      <c r="E34" s="19">
        <f t="shared" si="3"/>
        <v>0</v>
      </c>
      <c r="F34" s="22" t="e">
        <f t="shared" si="0"/>
        <v>#DIV/0!</v>
      </c>
      <c r="G34" s="24" t="e">
        <f t="shared" si="4"/>
        <v>#DIV/0!</v>
      </c>
      <c r="H34" s="30" t="e">
        <f t="shared" si="1"/>
        <v>#DIV/0!</v>
      </c>
      <c r="I34" s="35" t="e">
        <f t="shared" si="2"/>
        <v>#DIV/0!</v>
      </c>
    </row>
    <row r="35" spans="1:9" x14ac:dyDescent="0.25">
      <c r="A35" s="2"/>
      <c r="C35" s="6">
        <f t="shared" si="5"/>
        <v>33</v>
      </c>
      <c r="D35" s="8">
        <f>COUNTIF($A$2:A1732,C35)</f>
        <v>0</v>
      </c>
      <c r="E35" s="19">
        <f t="shared" si="3"/>
        <v>0</v>
      </c>
      <c r="F35" s="22" t="e">
        <f t="shared" si="0"/>
        <v>#DIV/0!</v>
      </c>
      <c r="G35" s="24" t="e">
        <f t="shared" si="4"/>
        <v>#DIV/0!</v>
      </c>
      <c r="H35" s="30" t="e">
        <f t="shared" si="1"/>
        <v>#DIV/0!</v>
      </c>
      <c r="I35" s="35" t="e">
        <f t="shared" si="2"/>
        <v>#DIV/0!</v>
      </c>
    </row>
    <row r="36" spans="1:9" x14ac:dyDescent="0.25">
      <c r="A36" s="2"/>
      <c r="C36" s="6">
        <f t="shared" si="5"/>
        <v>34</v>
      </c>
      <c r="D36" s="8">
        <f>COUNTIF($A$2:A1733,C36)</f>
        <v>0</v>
      </c>
      <c r="E36" s="19">
        <f t="shared" si="3"/>
        <v>0</v>
      </c>
      <c r="F36" s="22" t="e">
        <f t="shared" si="0"/>
        <v>#DIV/0!</v>
      </c>
      <c r="G36" s="24" t="e">
        <f t="shared" si="4"/>
        <v>#DIV/0!</v>
      </c>
      <c r="H36" s="30" t="e">
        <f t="shared" si="1"/>
        <v>#DIV/0!</v>
      </c>
      <c r="I36" s="35" t="e">
        <f t="shared" si="2"/>
        <v>#DIV/0!</v>
      </c>
    </row>
    <row r="37" spans="1:9" x14ac:dyDescent="0.25">
      <c r="A37" s="2"/>
      <c r="C37" s="6">
        <f t="shared" si="5"/>
        <v>35</v>
      </c>
      <c r="D37" s="8">
        <f>COUNTIF($A$2:A1734,C37)</f>
        <v>0</v>
      </c>
      <c r="E37" s="19">
        <f t="shared" si="3"/>
        <v>0</v>
      </c>
      <c r="F37" s="22" t="e">
        <f t="shared" si="0"/>
        <v>#DIV/0!</v>
      </c>
      <c r="G37" s="24" t="e">
        <f t="shared" si="4"/>
        <v>#DIV/0!</v>
      </c>
      <c r="H37" s="30" t="e">
        <f t="shared" si="1"/>
        <v>#DIV/0!</v>
      </c>
      <c r="I37" s="35" t="e">
        <f t="shared" si="2"/>
        <v>#DIV/0!</v>
      </c>
    </row>
    <row r="38" spans="1:9" x14ac:dyDescent="0.25">
      <c r="A38" s="2"/>
      <c r="C38" s="6">
        <f t="shared" si="5"/>
        <v>36</v>
      </c>
      <c r="D38" s="8">
        <f>COUNTIF($A$2:A1735,C38)</f>
        <v>0</v>
      </c>
      <c r="E38" s="19">
        <f t="shared" si="3"/>
        <v>0</v>
      </c>
      <c r="F38" s="22" t="e">
        <f t="shared" si="0"/>
        <v>#DIV/0!</v>
      </c>
      <c r="G38" s="24" t="e">
        <f t="shared" si="4"/>
        <v>#DIV/0!</v>
      </c>
      <c r="H38" s="30" t="e">
        <f t="shared" si="1"/>
        <v>#DIV/0!</v>
      </c>
      <c r="I38" s="35" t="e">
        <f t="shared" si="2"/>
        <v>#DIV/0!</v>
      </c>
    </row>
    <row r="39" spans="1:9" x14ac:dyDescent="0.25">
      <c r="A39" s="2"/>
      <c r="C39" s="6">
        <f t="shared" si="5"/>
        <v>37</v>
      </c>
      <c r="D39" s="8">
        <f>COUNTIF($A$2:A1736,C39)</f>
        <v>0</v>
      </c>
      <c r="E39" s="19">
        <f t="shared" si="3"/>
        <v>0</v>
      </c>
      <c r="F39" s="22" t="e">
        <f t="shared" si="0"/>
        <v>#DIV/0!</v>
      </c>
      <c r="G39" s="24" t="e">
        <f t="shared" si="4"/>
        <v>#DIV/0!</v>
      </c>
      <c r="H39" s="30" t="e">
        <f t="shared" si="1"/>
        <v>#DIV/0!</v>
      </c>
      <c r="I39" s="35" t="e">
        <f t="shared" si="2"/>
        <v>#DIV/0!</v>
      </c>
    </row>
    <row r="40" spans="1:9" x14ac:dyDescent="0.25">
      <c r="A40" s="2"/>
      <c r="C40" s="6">
        <f t="shared" si="5"/>
        <v>38</v>
      </c>
      <c r="D40" s="8">
        <f>COUNTIF($A$2:A1737,C40)</f>
        <v>0</v>
      </c>
      <c r="E40" s="19">
        <f t="shared" si="3"/>
        <v>0</v>
      </c>
      <c r="F40" s="22" t="e">
        <f t="shared" si="0"/>
        <v>#DIV/0!</v>
      </c>
      <c r="G40" s="24" t="e">
        <f t="shared" si="4"/>
        <v>#DIV/0!</v>
      </c>
      <c r="H40" s="30" t="e">
        <f t="shared" si="1"/>
        <v>#DIV/0!</v>
      </c>
      <c r="I40" s="35" t="e">
        <f t="shared" si="2"/>
        <v>#DIV/0!</v>
      </c>
    </row>
    <row r="41" spans="1:9" x14ac:dyDescent="0.25">
      <c r="A41" s="2"/>
      <c r="C41" s="7">
        <f t="shared" si="5"/>
        <v>39</v>
      </c>
      <c r="D41" s="12">
        <f>COUNTIF($A$2:A1738,C41)</f>
        <v>0</v>
      </c>
      <c r="E41" s="20">
        <f t="shared" si="3"/>
        <v>0</v>
      </c>
      <c r="F41" s="23" t="e">
        <f t="shared" si="0"/>
        <v>#DIV/0!</v>
      </c>
      <c r="G41" s="24" t="e">
        <f t="shared" si="4"/>
        <v>#DIV/0!</v>
      </c>
      <c r="H41" s="31" t="e">
        <f t="shared" si="1"/>
        <v>#DIV/0!</v>
      </c>
      <c r="I41" s="36" t="e">
        <f t="shared" si="2"/>
        <v>#DIV/0!</v>
      </c>
    </row>
    <row r="42" spans="1:9" x14ac:dyDescent="0.25">
      <c r="A42" s="2"/>
    </row>
    <row r="43" spans="1:9" x14ac:dyDescent="0.25">
      <c r="A43" s="2"/>
      <c r="C43" s="10" t="s">
        <v>2</v>
      </c>
      <c r="D43" s="11"/>
      <c r="E43" s="9">
        <f>SUM(D3:D41)</f>
        <v>0</v>
      </c>
    </row>
    <row r="44" spans="1:9" x14ac:dyDescent="0.25">
      <c r="A44" s="2"/>
      <c r="C44" s="14" t="s">
        <v>3</v>
      </c>
      <c r="D44" s="15"/>
      <c r="E44" s="13" t="e">
        <f>SUM(E2:E41)/E43</f>
        <v>#DIV/0!</v>
      </c>
      <c r="F44" s="37" t="s">
        <v>11</v>
      </c>
      <c r="G44" s="38" t="e">
        <f>E44-E45</f>
        <v>#DIV/0!</v>
      </c>
      <c r="H44" s="43" t="e">
        <f>ROUND(G44,0)-1</f>
        <v>#DIV/0!</v>
      </c>
    </row>
    <row r="45" spans="1:9" x14ac:dyDescent="0.25">
      <c r="A45" s="2"/>
      <c r="C45" s="27" t="s">
        <v>8</v>
      </c>
      <c r="D45" s="27"/>
      <c r="E45" s="28" t="e">
        <f>SQRT(E44)</f>
        <v>#DIV/0!</v>
      </c>
      <c r="F45" s="37" t="s">
        <v>10</v>
      </c>
      <c r="G45" s="38" t="e">
        <f>E44+E45</f>
        <v>#DIV/0!</v>
      </c>
      <c r="H45" s="43" t="e">
        <f>ROUND(G45,0)+1</f>
        <v>#DIV/0!</v>
      </c>
    </row>
    <row r="46" spans="1:9" x14ac:dyDescent="0.25">
      <c r="A46" s="2"/>
    </row>
    <row r="47" spans="1:9" x14ac:dyDescent="0.25">
      <c r="A47" s="2"/>
      <c r="C47" s="40" t="s">
        <v>12</v>
      </c>
      <c r="D47" s="40"/>
      <c r="E47" s="41">
        <f>COUNTIFS(A2:A1800,"&gt;" &amp;H44,A2:A1800,"&lt;" &amp;H45)</f>
        <v>0</v>
      </c>
    </row>
    <row r="48" spans="1:9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ht="15.75" thickBot="1" x14ac:dyDescent="0.3">
      <c r="A1601" s="3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измерение 1</vt:lpstr>
      <vt:lpstr>измерение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Валера</dc:creator>
  <cp:lastModifiedBy>Андроненков Алексей Николаевич</cp:lastModifiedBy>
  <dcterms:created xsi:type="dcterms:W3CDTF">2018-02-20T10:36:21Z</dcterms:created>
  <dcterms:modified xsi:type="dcterms:W3CDTF">2023-03-01T15:15:11Z</dcterms:modified>
</cp:coreProperties>
</file>